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'20년 타당성조사\05. 20년 3차\01. 공고\내부결재\"/>
    </mc:Choice>
  </mc:AlternateContent>
  <xr:revisionPtr revIDLastSave="0" documentId="13_ncr:1_{941238C4-ED5F-4B62-B6C2-BC8C843A9B0C}" xr6:coauthVersionLast="36" xr6:coauthVersionMax="36" xr10:uidLastSave="{00000000-0000-0000-0000-000000000000}"/>
  <bookViews>
    <workbookView xWindow="14400" yWindow="345" windowWidth="14445" windowHeight="12315" xr2:uid="{00000000-000D-0000-FFFF-FFFF00000000}"/>
  </bookViews>
  <sheets>
    <sheet name="종합" sheetId="1" r:id="rId1"/>
    <sheet name="1. 인건비" sheetId="2" r:id="rId2"/>
    <sheet name="2-1. 경비" sheetId="4" r:id="rId3"/>
    <sheet name="2-2. 외주용역비" sheetId="3" r:id="rId4"/>
  </sheets>
  <definedNames>
    <definedName name="_xlnm.Print_Area" localSheetId="1">'1. 인건비'!$B$2:$J$36</definedName>
    <definedName name="_xlnm.Print_Area" localSheetId="2">'2-1. 경비'!$B$2:$G$29</definedName>
    <definedName name="_xlnm.Print_Area" localSheetId="3">'2-2. 외주용역비'!$B$2:$F$35</definedName>
    <definedName name="_xlnm.Print_Area" localSheetId="0">종합!$B$2:$F$34</definedName>
    <definedName name="_xlnm.Print_Titles" localSheetId="1">'1. 인건비'!$2:$7</definedName>
    <definedName name="_xlnm.Print_Titles" localSheetId="3">'2-2. 외주용역비'!$2:$7</definedName>
  </definedNames>
  <calcPr calcId="191029"/>
</workbook>
</file>

<file path=xl/calcChain.xml><?xml version="1.0" encoding="utf-8"?>
<calcChain xmlns="http://schemas.openxmlformats.org/spreadsheetml/2006/main">
  <c r="E29" i="1" l="1"/>
  <c r="E27" i="1"/>
  <c r="E24" i="1"/>
  <c r="E26" i="1"/>
  <c r="E25" i="1"/>
  <c r="J35" i="2" l="1"/>
  <c r="G46" i="4" l="1"/>
  <c r="G49" i="4"/>
  <c r="G48" i="4"/>
  <c r="G47" i="4"/>
  <c r="G9" i="2"/>
  <c r="J9" i="2" s="1"/>
  <c r="G10" i="2"/>
  <c r="J10" i="2" s="1"/>
  <c r="G8" i="2"/>
  <c r="J8" i="2" s="1"/>
  <c r="E23" i="1"/>
  <c r="E22" i="1"/>
  <c r="E21" i="1"/>
  <c r="E20" i="1"/>
  <c r="E16" i="1"/>
  <c r="E17" i="1"/>
  <c r="E18" i="1"/>
  <c r="E15" i="1"/>
  <c r="E14" i="1"/>
  <c r="E13" i="1"/>
  <c r="E12" i="1"/>
  <c r="E11" i="1"/>
  <c r="E10" i="1"/>
  <c r="E35" i="3"/>
  <c r="F26" i="4"/>
  <c r="F17" i="4"/>
  <c r="E9" i="1"/>
  <c r="F28" i="4" l="1"/>
  <c r="F29" i="4" s="1"/>
  <c r="E19" i="1"/>
  <c r="E28" i="1" l="1"/>
  <c r="E30" i="1"/>
  <c r="E31" i="1"/>
  <c r="F9" i="1"/>
</calcChain>
</file>

<file path=xl/sharedStrings.xml><?xml version="1.0" encoding="utf-8"?>
<sst xmlns="http://schemas.openxmlformats.org/spreadsheetml/2006/main" count="242" uniqueCount="200">
  <si>
    <t xml:space="preserve">사업명 : </t>
    <phoneticPr fontId="1" type="noConversion"/>
  </si>
  <si>
    <t xml:space="preserve">기업명 : </t>
    <phoneticPr fontId="1" type="noConversion"/>
  </si>
  <si>
    <t>금액
(원)</t>
    <phoneticPr fontId="1" type="noConversion"/>
  </si>
  <si>
    <t>인건비</t>
    <phoneticPr fontId="1" type="noConversion"/>
  </si>
  <si>
    <t>과목구분</t>
    <phoneticPr fontId="1" type="noConversion"/>
  </si>
  <si>
    <t>비고</t>
    <phoneticPr fontId="1" type="noConversion"/>
  </si>
  <si>
    <t>비목</t>
    <phoneticPr fontId="1" type="noConversion"/>
  </si>
  <si>
    <t>세목</t>
    <phoneticPr fontId="1" type="noConversion"/>
  </si>
  <si>
    <t>세세목</t>
    <phoneticPr fontId="1" type="noConversion"/>
  </si>
  <si>
    <t>인건비</t>
    <phoneticPr fontId="1" type="noConversion"/>
  </si>
  <si>
    <t>소계</t>
    <phoneticPr fontId="1" type="noConversion"/>
  </si>
  <si>
    <t>국외경비</t>
    <phoneticPr fontId="1" type="noConversion"/>
  </si>
  <si>
    <t>국제항공료</t>
    <phoneticPr fontId="1" type="noConversion"/>
  </si>
  <si>
    <t>체재비</t>
    <phoneticPr fontId="1" type="noConversion"/>
  </si>
  <si>
    <t>현지항공료</t>
    <phoneticPr fontId="1" type="noConversion"/>
  </si>
  <si>
    <t>현지교통비</t>
    <phoneticPr fontId="1" type="noConversion"/>
  </si>
  <si>
    <t>회의제경비</t>
    <phoneticPr fontId="1" type="noConversion"/>
  </si>
  <si>
    <t>전문자문비</t>
    <phoneticPr fontId="1" type="noConversion"/>
  </si>
  <si>
    <t>통신비</t>
    <phoneticPr fontId="1" type="noConversion"/>
  </si>
  <si>
    <t>기타경비</t>
    <phoneticPr fontId="1" type="noConversion"/>
  </si>
  <si>
    <t>국내경비</t>
    <phoneticPr fontId="1" type="noConversion"/>
  </si>
  <si>
    <t>국내출장비</t>
    <phoneticPr fontId="1" type="noConversion"/>
  </si>
  <si>
    <t>자료수집비</t>
    <phoneticPr fontId="1" type="noConversion"/>
  </si>
  <si>
    <t>사무용품</t>
    <phoneticPr fontId="1" type="noConversion"/>
  </si>
  <si>
    <t>인쇄비</t>
    <phoneticPr fontId="1" type="noConversion"/>
  </si>
  <si>
    <t>외주용역비</t>
    <phoneticPr fontId="1" type="noConversion"/>
  </si>
  <si>
    <t>합계</t>
    <phoneticPr fontId="1" type="noConversion"/>
  </si>
  <si>
    <t>타당성조사 지원사업 사업비(인건비)</t>
    <phoneticPr fontId="1" type="noConversion"/>
  </si>
  <si>
    <t>타당성조사 지원사업 사업비(종합)</t>
    <phoneticPr fontId="1" type="noConversion"/>
  </si>
  <si>
    <t>조사항목</t>
    <phoneticPr fontId="1" type="noConversion"/>
  </si>
  <si>
    <t>참여인원</t>
    <phoneticPr fontId="1" type="noConversion"/>
  </si>
  <si>
    <t>직급</t>
    <phoneticPr fontId="1" type="noConversion"/>
  </si>
  <si>
    <t>성명</t>
    <phoneticPr fontId="1" type="noConversion"/>
  </si>
  <si>
    <t>단가
(원/월)</t>
    <phoneticPr fontId="1" type="noConversion"/>
  </si>
  <si>
    <t>참여기간
(개월)</t>
    <phoneticPr fontId="1" type="noConversion"/>
  </si>
  <si>
    <t>참여율
(%)</t>
    <phoneticPr fontId="1" type="noConversion"/>
  </si>
  <si>
    <t>합계
(원)</t>
    <phoneticPr fontId="1" type="noConversion"/>
  </si>
  <si>
    <t>1. 인건비</t>
    <phoneticPr fontId="1" type="noConversion"/>
  </si>
  <si>
    <t>2. 경비</t>
    <phoneticPr fontId="1" type="noConversion"/>
  </si>
  <si>
    <t xml:space="preserve"> ※ 참고</t>
    <phoneticPr fontId="1" type="noConversion"/>
  </si>
  <si>
    <t>세부 업무</t>
    <phoneticPr fontId="1" type="noConversion"/>
  </si>
  <si>
    <t>      - 각 조사항목에 최소 참여인원을 적용할 것(여러항목에 중복 참여시 삭감)</t>
    <phoneticPr fontId="1" type="noConversion"/>
  </si>
  <si>
    <t>타당성조사 지원사업 사업비(경비)</t>
    <phoneticPr fontId="1" type="noConversion"/>
  </si>
  <si>
    <t>세부내역</t>
    <phoneticPr fontId="1" type="noConversion"/>
  </si>
  <si>
    <t>차량임대 및 유지비 포함</t>
    <phoneticPr fontId="1" type="noConversion"/>
  </si>
  <si>
    <t>회의실 사용료 등</t>
    <phoneticPr fontId="1" type="noConversion"/>
  </si>
  <si>
    <t>통역비 등</t>
    <phoneticPr fontId="1" type="noConversion"/>
  </si>
  <si>
    <t>공항세 등</t>
    <phoneticPr fontId="1" type="noConversion"/>
  </si>
  <si>
    <t>설비견학 등</t>
    <phoneticPr fontId="1" type="noConversion"/>
  </si>
  <si>
    <t>컨소시엄 업무협의 등</t>
    <phoneticPr fontId="1" type="noConversion"/>
  </si>
  <si>
    <t>FS 관련 자료</t>
    <phoneticPr fontId="1" type="noConversion"/>
  </si>
  <si>
    <t>소모성 물품만 인정</t>
    <phoneticPr fontId="1" type="noConversion"/>
  </si>
  <si>
    <t>최종보고서 인쇄비 등</t>
    <phoneticPr fontId="1" type="noConversion"/>
  </si>
  <si>
    <t>실비계상</t>
    <phoneticPr fontId="1" type="noConversion"/>
  </si>
  <si>
    <t xml:space="preserve">* 순수 직접비(외주용역비 제외) : </t>
    <phoneticPr fontId="1" type="noConversion"/>
  </si>
  <si>
    <t>※ 참고</t>
    <phoneticPr fontId="1" type="noConversion"/>
  </si>
  <si>
    <t xml:space="preserve">  1. 세부내역은 해당 프로젝트에 맞게 상세히 작성</t>
    <phoneticPr fontId="1" type="noConversion"/>
  </si>
  <si>
    <t xml:space="preserve">  2. 사업비목별 산정기준은 관리지침 [별표 2] 및 공무원여비규정(국가 및 도시등급)을 참조</t>
    <phoneticPr fontId="1" type="noConversion"/>
  </si>
  <si>
    <t>공무원여비규정 [별표 4] 참조</t>
    <phoneticPr fontId="1" type="noConversion"/>
  </si>
  <si>
    <t>현지차량임차료</t>
    <phoneticPr fontId="1" type="noConversion"/>
  </si>
  <si>
    <t>타당성조사 지원사업 사업비(외주용역비)</t>
    <phoneticPr fontId="1" type="noConversion"/>
  </si>
  <si>
    <t>외주용역
업체명</t>
    <phoneticPr fontId="1" type="noConversion"/>
  </si>
  <si>
    <t>현지차량임차료</t>
    <phoneticPr fontId="1" type="noConversion"/>
  </si>
  <si>
    <t>경비 계</t>
    <phoneticPr fontId="1" type="noConversion"/>
  </si>
  <si>
    <t>인건비 계</t>
    <phoneticPr fontId="1" type="noConversion"/>
  </si>
  <si>
    <t>1. 시장조사 및 분석</t>
    <phoneticPr fontId="1" type="noConversion"/>
  </si>
  <si>
    <t>가. 물류현황 및 전망조사</t>
    <phoneticPr fontId="1" type="noConversion"/>
  </si>
  <si>
    <t>나. 생산현황 전망</t>
    <phoneticPr fontId="1" type="noConversion"/>
  </si>
  <si>
    <t>다. 수급 전망</t>
    <phoneticPr fontId="1" type="noConversion"/>
  </si>
  <si>
    <t>라. 금액 전망</t>
    <phoneticPr fontId="1" type="noConversion"/>
  </si>
  <si>
    <t>2. 경제성 분석</t>
    <phoneticPr fontId="1" type="noConversion"/>
  </si>
  <si>
    <t>가. Throughput 양/Tariff별 경제성분석</t>
    <phoneticPr fontId="1" type="noConversion"/>
  </si>
  <si>
    <t xml:space="preserve">  1) 추정수익, 운영비용, 자본비용 등을 포함한 손익분석</t>
    <phoneticPr fontId="1" type="noConversion"/>
  </si>
  <si>
    <t xml:space="preserve">  2) 사업별 IRR, NPV, ROE등 경제성분석</t>
    <phoneticPr fontId="1" type="noConversion"/>
  </si>
  <si>
    <t>나. 현금흐름분석</t>
    <phoneticPr fontId="1" type="noConversion"/>
  </si>
  <si>
    <t xml:space="preserve">  1) 현금흐름의 안정성 / 부채상환비율 / 현금흐름 안정성 강화방안</t>
    <phoneticPr fontId="1" type="noConversion"/>
  </si>
  <si>
    <t>다. 리스크 분석</t>
    <phoneticPr fontId="1" type="noConversion"/>
  </si>
  <si>
    <t xml:space="preserve">  1) 예상되는 위험의 종류 /  예상위험의 사업참여자들간 배분</t>
    <phoneticPr fontId="1" type="noConversion"/>
  </si>
  <si>
    <t>라. 민감도분석</t>
    <phoneticPr fontId="1" type="noConversion"/>
  </si>
  <si>
    <t>마. 종합보고서 작성 및 파이낸싱방안검토</t>
    <phoneticPr fontId="1" type="noConversion"/>
  </si>
  <si>
    <t xml:space="preserve">  1) 타당성조사 종합보고서 작성 / 파이낸싱 모델구축 및 자본구조</t>
    <phoneticPr fontId="1" type="noConversion"/>
  </si>
  <si>
    <t>3. 기술 분석</t>
    <phoneticPr fontId="1" type="noConversion"/>
  </si>
  <si>
    <t>가. Coordination</t>
    <phoneticPr fontId="1" type="noConversion"/>
  </si>
  <si>
    <t>나. Raw mix design &amp; Process calculation</t>
    <phoneticPr fontId="1" type="noConversion"/>
  </si>
  <si>
    <t>라. Mechanical :Specification &amp; Drawing</t>
    <phoneticPr fontId="1" type="noConversion"/>
  </si>
  <si>
    <t>마. Electrical &amp; Instrument :Specification &amp; Drawing</t>
    <phoneticPr fontId="1" type="noConversion"/>
  </si>
  <si>
    <t>바. Civil : Specification &amp; Drawing</t>
    <phoneticPr fontId="1" type="noConversion"/>
  </si>
  <si>
    <t>사. Architecture: Specification &amp; Drawing</t>
    <phoneticPr fontId="1" type="noConversion"/>
  </si>
  <si>
    <t>아. Construction schedule</t>
    <phoneticPr fontId="1" type="noConversion"/>
  </si>
  <si>
    <t>자. Mobilizatin Plan</t>
    <phoneticPr fontId="1" type="noConversion"/>
  </si>
  <si>
    <t>차. Documentation</t>
    <phoneticPr fontId="1" type="noConversion"/>
  </si>
  <si>
    <t>카. 기타 기술적 지원</t>
    <phoneticPr fontId="1" type="noConversion"/>
  </si>
  <si>
    <t>4. 기타</t>
    <phoneticPr fontId="1" type="noConversion"/>
  </si>
  <si>
    <t xml:space="preserve">가. </t>
    <phoneticPr fontId="1" type="noConversion"/>
  </si>
  <si>
    <t xml:space="preserve">나. </t>
    <phoneticPr fontId="1" type="noConversion"/>
  </si>
  <si>
    <t>1. 사업총괄</t>
    <phoneticPr fontId="1" type="noConversion"/>
  </si>
  <si>
    <t>가. 사업추진 및 타당성조사팀 운영</t>
    <phoneticPr fontId="1" type="noConversion"/>
  </si>
  <si>
    <t>나. 대내외 창구 및 협상 총괄</t>
    <phoneticPr fontId="1" type="noConversion"/>
  </si>
  <si>
    <t>다. 예산편성 및 경비집행 총괄</t>
    <phoneticPr fontId="1" type="noConversion"/>
  </si>
  <si>
    <t>2. 시장조사 및 
분석</t>
    <phoneticPr fontId="1" type="noConversion"/>
  </si>
  <si>
    <t>가. 일반 환경 조사 및 분석</t>
    <phoneticPr fontId="1" type="noConversion"/>
  </si>
  <si>
    <t xml:space="preserve">  1) 정치, 경제 등 Country risk</t>
    <phoneticPr fontId="1" type="noConversion"/>
  </si>
  <si>
    <t xml:space="preserve">  2) 현지세법, 외환관리 등 규제환경</t>
    <phoneticPr fontId="1" type="noConversion"/>
  </si>
  <si>
    <t xml:space="preserve">  3) 금융제도, 금리, 환율 등 금융환경</t>
    <phoneticPr fontId="1" type="noConversion"/>
  </si>
  <si>
    <t>나. 부원료 조사</t>
    <phoneticPr fontId="1" type="noConversion"/>
  </si>
  <si>
    <t xml:space="preserve">  1) Iron ore 조사</t>
    <phoneticPr fontId="1" type="noConversion"/>
  </si>
  <si>
    <t xml:space="preserve">  2) Sandstone 조사</t>
    <phoneticPr fontId="1" type="noConversion"/>
  </si>
  <si>
    <t xml:space="preserve">  3) Mudstone 조사</t>
    <phoneticPr fontId="1" type="noConversion"/>
  </si>
  <si>
    <t>가. 현지 인건비 조사</t>
    <phoneticPr fontId="1" type="noConversion"/>
  </si>
  <si>
    <t>나. 현지 장비비 조사</t>
    <phoneticPr fontId="1" type="noConversion"/>
  </si>
  <si>
    <t>다. 현지 자재비 조사</t>
    <phoneticPr fontId="1" type="noConversion"/>
  </si>
  <si>
    <t>라. 인건비, 자재비, 장비비 산출</t>
    <phoneticPr fontId="1" type="noConversion"/>
  </si>
  <si>
    <t>마. 간접인건비, 가설공사비 산출</t>
    <phoneticPr fontId="1" type="noConversion"/>
  </si>
  <si>
    <t>바. Bond fee, 금융비용, 환차손 산출</t>
    <phoneticPr fontId="1" type="noConversion"/>
  </si>
  <si>
    <t>사. Overhead &amp; Profit 산출</t>
    <phoneticPr fontId="1" type="noConversion"/>
  </si>
  <si>
    <t>4. 도면작성 및 물량산출관리</t>
    <phoneticPr fontId="1" type="noConversion"/>
  </si>
  <si>
    <t>가. 총괄관리</t>
    <phoneticPr fontId="1" type="noConversion"/>
  </si>
  <si>
    <t>나. 공정설계</t>
    <phoneticPr fontId="1" type="noConversion"/>
  </si>
  <si>
    <t>라. 건축설계</t>
    <phoneticPr fontId="1" type="noConversion"/>
  </si>
  <si>
    <t>마. 건축설계</t>
    <phoneticPr fontId="1" type="noConversion"/>
  </si>
  <si>
    <t>바. 기계설계</t>
    <phoneticPr fontId="1" type="noConversion"/>
  </si>
  <si>
    <t>사. 전기설계</t>
    <phoneticPr fontId="1" type="noConversion"/>
  </si>
  <si>
    <t>아. 계장설계</t>
    <phoneticPr fontId="1" type="noConversion"/>
  </si>
  <si>
    <t>5. 기타</t>
    <phoneticPr fontId="1" type="noConversion"/>
  </si>
  <si>
    <t xml:space="preserve">  1. 조사항목 및 세부업무는 외주용역 업체별로 외주용역의 성격과 내용에 맞게 수정하여 작성할 것</t>
    <phoneticPr fontId="1" type="noConversion"/>
  </si>
  <si>
    <t>등급</t>
    <phoneticPr fontId="1" type="noConversion"/>
  </si>
  <si>
    <t>사장</t>
    <phoneticPr fontId="1" type="noConversion"/>
  </si>
  <si>
    <t>기술사</t>
    <phoneticPr fontId="1" type="noConversion"/>
  </si>
  <si>
    <t>XXX</t>
    <phoneticPr fontId="1" type="noConversion"/>
  </si>
  <si>
    <t>전무</t>
    <phoneticPr fontId="1" type="noConversion"/>
  </si>
  <si>
    <t>특급기술자</t>
    <phoneticPr fontId="1" type="noConversion"/>
  </si>
  <si>
    <t>OOO</t>
    <phoneticPr fontId="1" type="noConversion"/>
  </si>
  <si>
    <t>상무</t>
    <phoneticPr fontId="1" type="noConversion"/>
  </si>
  <si>
    <t>고급기술자</t>
    <phoneticPr fontId="1" type="noConversion"/>
  </si>
  <si>
    <t>△△△</t>
    <phoneticPr fontId="1" type="noConversion"/>
  </si>
  <si>
    <t xml:space="preserve">  1. 조사항목 및 세부업무는 신청사업의 내용에 맞게 수정하여 작성할 것</t>
    <phoneticPr fontId="1" type="noConversion"/>
  </si>
  <si>
    <t xml:space="preserve">  2. 사업책임자는 참여자 중 본 지원사업을 실질적으로 총괄할 수 있는 사람으로 할 것</t>
    <phoneticPr fontId="1" type="noConversion"/>
  </si>
  <si>
    <t>외주용역비</t>
  </si>
  <si>
    <t>외주용역비</t>
    <phoneticPr fontId="1" type="noConversion"/>
  </si>
  <si>
    <t>[국외 체재비] : 공무원 여비규정 [별표4] 국외여비정액표)</t>
    <phoneticPr fontId="8" type="noConversion"/>
  </si>
  <si>
    <t>등 급</t>
  </si>
  <si>
    <t>일 비</t>
  </si>
  <si>
    <t>숙박비</t>
  </si>
  <si>
    <t>식 비</t>
  </si>
  <si>
    <t>계</t>
    <phoneticPr fontId="8" type="noConversion"/>
  </si>
  <si>
    <t>단위
달러</t>
    <phoneticPr fontId="8" type="noConversion"/>
  </si>
  <si>
    <t>가</t>
  </si>
  <si>
    <t>나</t>
  </si>
  <si>
    <t>다</t>
  </si>
  <si>
    <t>라</t>
  </si>
  <si>
    <r>
      <t xml:space="preserve">   비고 : 1. </t>
    </r>
    <r>
      <rPr>
        <b/>
        <sz val="11"/>
        <color indexed="12"/>
        <rFont val="돋움"/>
        <family val="3"/>
        <charset val="129"/>
      </rPr>
      <t xml:space="preserve">국가 및 도시별 등급 </t>
    </r>
    <r>
      <rPr>
        <sz val="11"/>
        <color indexed="8"/>
        <rFont val="돋움"/>
        <family val="3"/>
        <charset val="129"/>
      </rPr>
      <t>구분은 다음과 같다.</t>
    </r>
    <phoneticPr fontId="8" type="noConversion"/>
  </si>
  <si>
    <t>나. 나등급</t>
    <phoneticPr fontId="8" type="noConversion"/>
  </si>
  <si>
    <t>다. 다등급</t>
  </si>
  <si>
    <t>라. 라등급</t>
  </si>
  <si>
    <t xml:space="preserve">           2. 1의 국가 및 도시별 등급 구분에 없는 국가는 여행 또는 근무예정지에서 1의 국가의 수도까지의 거리가 가장 가까운 국가의 등급을 적용한다.</t>
    <phoneticPr fontId="8" type="noConversion"/>
  </si>
  <si>
    <t>정산수수료</t>
    <phoneticPr fontId="1" type="noConversion"/>
  </si>
  <si>
    <t>정산수수료</t>
    <phoneticPr fontId="1" type="noConversion"/>
  </si>
  <si>
    <t>사업비 정산</t>
    <phoneticPr fontId="1" type="noConversion"/>
  </si>
  <si>
    <t>0.5억원 미만</t>
    <phoneticPr fontId="1" type="noConversion"/>
  </si>
  <si>
    <t>0.5억원 이상~
1억원 미만</t>
    <phoneticPr fontId="1" type="noConversion"/>
  </si>
  <si>
    <t xml:space="preserve">  3. 정산수수료</t>
    <phoneticPr fontId="1" type="noConversion"/>
  </si>
  <si>
    <t xml:space="preserve">          * 참고 : 한국엔지니어링협회(http://www.kenca.or.kr) </t>
    <phoneticPr fontId="1" type="noConversion"/>
  </si>
  <si>
    <t>사업비 규모
(현금 또는 현물)</t>
    <phoneticPr fontId="1" type="noConversion"/>
  </si>
  <si>
    <r>
      <t xml:space="preserve">현금 정산수수료
</t>
    </r>
    <r>
      <rPr>
        <sz val="9"/>
        <rFont val="맑은 고딕"/>
        <family val="3"/>
        <charset val="129"/>
      </rPr>
      <t>(정부지원금+민간현금)</t>
    </r>
    <phoneticPr fontId="1" type="noConversion"/>
  </si>
  <si>
    <t>1억원 이상~
2억원 미만</t>
    <phoneticPr fontId="1" type="noConversion"/>
  </si>
  <si>
    <t>2억원 이상~
3억원 미만</t>
    <phoneticPr fontId="1" type="noConversion"/>
  </si>
  <si>
    <t>3억원 이상~
5억원 미만</t>
    <phoneticPr fontId="1" type="noConversion"/>
  </si>
  <si>
    <t>      - 참여율 : 참여자(1인당)의 총 참여율은 70%를 초과할수 없음</t>
    <phoneticPr fontId="1" type="noConversion"/>
  </si>
  <si>
    <t>5억원 이상~
10억원 미만</t>
    <phoneticPr fontId="1" type="noConversion"/>
  </si>
  <si>
    <t>10억원 이상</t>
    <phoneticPr fontId="1" type="noConversion"/>
  </si>
  <si>
    <r>
      <rPr>
        <b/>
        <sz val="11"/>
        <color indexed="12"/>
        <rFont val="돋움"/>
        <family val="3"/>
        <charset val="129"/>
      </rPr>
      <t>가. 가등급</t>
    </r>
    <r>
      <rPr>
        <sz val="11"/>
        <color indexed="8"/>
        <rFont val="돋움"/>
        <family val="3"/>
        <charset val="129"/>
      </rPr>
      <t xml:space="preserve"> : 도쿄, 뉴욕, 런던, 로스엔젤레스, 모스크바, 샌프란시스코, 워싱턴, 파리, 홍콩, 제네바, 싱가포르</t>
    </r>
    <phoneticPr fontId="8" type="noConversion"/>
  </si>
  <si>
    <t>(2) 남·북아메리카주: 멕시코, 미국, 브라질, 세인트루시아, 세인트키츠네비스, 아르헨티나, 아이티, 앤티가바부다, 자메이카, 캐나다</t>
    <phoneticPr fontId="8" type="noConversion"/>
  </si>
  <si>
    <t>(2) 남·북아메리카주: 가이아나, 도미니카공화국, 바베이도스, 베네수엘라, 벨리즈, 세인트빈센트그레나딘, 우루과이, 칠레, 코스타리카, 트리니다드토바고, 파나마</t>
    <phoneticPr fontId="8" type="noConversion"/>
  </si>
  <si>
    <t>(3) 유럽주: 라트비아, 루마니아, 리투아니아, 불가리아, 아일랜드, 세르비아, 몬테네그로, 슬로베니아, 슬로바키아, 체코, 폴란드</t>
    <phoneticPr fontId="1" type="noConversion"/>
  </si>
  <si>
    <t>(4) 중동·아프리카주: 가나, 기니, 나이지리아, 니제르, 라이베리아, 모로코, 모리셔스, 모잠비크, 보츠와나, 부르키나파소, 상투메프린시페, 세네갈, 스와질란드, 시에라리온, 아프가니스탄, 알제리, 요르단, 이라크, 잠비아, 중앙아프리카공화국, 카메룬, 케냐, 탄자니아</t>
    <phoneticPr fontId="8" type="noConversion"/>
  </si>
  <si>
    <t>(2) 남·북아메리카주: 과테말라, 니카라과, 볼리비아, 수리남, 에콰도르, 엘살바도르, 온두라스, 콜롬비아, 파라과이, 페루</t>
    <phoneticPr fontId="1" type="noConversion"/>
  </si>
  <si>
    <t>(3) 유럽주: 마케도니아, 몰도바, 보스니아헤르체코비나, 벨라루스, 알바니아, 에스토니아, 크로아티아</t>
    <phoneticPr fontId="1" type="noConversion"/>
  </si>
  <si>
    <t>(1) 아시아주·오세아니아주: 타이완, 베이징, 인도, 일본, 카자흐스탄, 파푸아뉴기니, 사모아, 쿡제도</t>
    <phoneticPr fontId="1" type="noConversion"/>
  </si>
  <si>
    <t>(1) 아시아주·오세아니아주: 네팔, 동티모르, 라오스, 미크로네시아, 몽골, 미얀마, 베트남, 스리랑카, 캄보디아, 피지, 필리핀, 통가</t>
    <phoneticPr fontId="1" type="noConversion"/>
  </si>
  <si>
    <t>(4) 중동·아프리카주: 감비아, 기니비사우, 기니, 나미비아, 레바논, 레소토, 르완다, 마다가스카르, 말라위, 말리, 모리타니, 소말리아, 예멘, 이란, 짐바브웨, 튀니지</t>
    <phoneticPr fontId="8" type="noConversion"/>
  </si>
  <si>
    <t xml:space="preserve">  3. 인건비는 총 사업비의 60% 이내</t>
    <phoneticPr fontId="1" type="noConversion"/>
  </si>
  <si>
    <t>  4. 인건비 산정기준</t>
    <phoneticPr fontId="1" type="noConversion"/>
  </si>
  <si>
    <t>번역비</t>
    <phoneticPr fontId="1" type="noConversion"/>
  </si>
  <si>
    <t>최종보고서 요약본 영문 번역</t>
    <phoneticPr fontId="1" type="noConversion"/>
  </si>
  <si>
    <t>번역비</t>
    <phoneticPr fontId="1" type="noConversion"/>
  </si>
  <si>
    <r>
      <t xml:space="preserve">  2. 외주용역비는 총 사업비의 </t>
    </r>
    <r>
      <rPr>
        <b/>
        <sz val="11"/>
        <color indexed="56"/>
        <rFont val="맑은 고딕"/>
        <family val="3"/>
        <charset val="129"/>
      </rPr>
      <t>50% 이하</t>
    </r>
    <r>
      <rPr>
        <sz val="11"/>
        <rFont val="맑은 고딕"/>
        <family val="3"/>
        <charset val="129"/>
      </rPr>
      <t>로 작성할 것</t>
    </r>
    <phoneticPr fontId="1" type="noConversion"/>
  </si>
  <si>
    <t>(4) 중동·아프리카주: 가봉, 남아프리카공화국, 리비아, 수단, 남수단, 바레인, 사우디아라비아, 세이셸, 아랍에미리트, 앙골라, 오만, 우간다, 이스라엘, 이집트, 에티오피아, 적도기니, 카타르, 코트디부아르, 콩고민주공화국, 쿠웨이트</t>
    <phoneticPr fontId="1" type="noConversion"/>
  </si>
  <si>
    <t>총 사업비의 50% 이하</t>
    <phoneticPr fontId="1" type="noConversion"/>
  </si>
  <si>
    <t>구 분</t>
    <phoneticPr fontId="1" type="noConversion"/>
  </si>
  <si>
    <t>(3) 유럽주: 그리스, 네덜란드, 노르웨이, 덴마크, 독일, 러시아, 룩셈부르크, 벨기에, 스웨덴, 스위스, 스페인, 사이프러스, 아이슬란드, 영국, 오스트리아, 우크라이나, 이탈리아, 포르투갈, 프랑스, 핀란드, 헝가리</t>
    <phoneticPr fontId="8" type="noConversion"/>
  </si>
  <si>
    <t>(1) 아시아주·오세아니아주: 뉴질랜드, 마셜군도, 말레이시아, 방글라데시, 브루나이, 아제르바이잔, 오스트레일리아, 인도네시아, 우즈베키스탄, 중국, 키르기즈공화국, 타이, 터키, 타지키스탄, 투루크메니스탄, 파키스탄, 니우에</t>
    <phoneticPr fontId="8" type="noConversion"/>
  </si>
  <si>
    <t xml:space="preserve">      - 인건비는 민간부담금액을 초과할 수 없음(정부지원금 인건비 집행 지양)</t>
    <phoneticPr fontId="1" type="noConversion"/>
  </si>
  <si>
    <t xml:space="preserve">      - 단가는 '엔지니어링 기술자 노임단가'('19. 1. 1.부터 적용)의 '환경' 부문 적용, 기술자 등급 및 자격기준 참조 </t>
    <phoneticPr fontId="1" type="noConversion"/>
  </si>
  <si>
    <t>3. 투자비
(시공비) 산출</t>
    <phoneticPr fontId="1" type="noConversion"/>
  </si>
  <si>
    <t>다. Process : Specification &amp; Drawing</t>
    <phoneticPr fontId="1" type="noConversion"/>
  </si>
  <si>
    <t>금액(원)</t>
    <phoneticPr fontId="1" type="noConversion"/>
  </si>
  <si>
    <t xml:space="preserve">  1. "1. 인건비", "2-1. 경비", "2-2. 외주용역비" sheet를 작성하고, "종합" sheet에는 사업명, 기업명 및 비고만 작성할 것</t>
    <phoneticPr fontId="1" type="noConversion"/>
  </si>
  <si>
    <t>다. 토목설계</t>
    <phoneticPr fontId="1" type="noConversion"/>
  </si>
  <si>
    <t>기타경비</t>
    <phoneticPr fontId="1" type="noConversion"/>
  </si>
  <si>
    <t>이행보증보험증권 수수료 등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</si>
</sst>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;[Red]\-#,##0\ "/>
    <numFmt numFmtId="177" formatCode="0.0%"/>
  </numFmts>
  <fonts count="19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name val="돋움"/>
      <family val="3"/>
      <charset val="129"/>
    </font>
    <font>
      <sz val="11"/>
      <color indexed="10"/>
      <name val="돋움"/>
      <family val="3"/>
      <charset val="129"/>
    </font>
    <font>
      <sz val="11"/>
      <name val="맑은 고딕"/>
      <family val="3"/>
      <charset val="129"/>
    </font>
    <font>
      <b/>
      <sz val="13"/>
      <name val="맑은 고딕"/>
      <family val="3"/>
      <charset val="129"/>
    </font>
    <font>
      <b/>
      <sz val="11"/>
      <name val="맑은 고딕"/>
      <family val="3"/>
      <charset val="129"/>
    </font>
    <font>
      <b/>
      <sz val="11"/>
      <color indexed="12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돋움"/>
      <family val="3"/>
      <charset val="129"/>
    </font>
    <font>
      <b/>
      <sz val="11"/>
      <name val="돋움"/>
      <family val="3"/>
      <charset val="129"/>
    </font>
    <font>
      <b/>
      <sz val="11"/>
      <color indexed="56"/>
      <name val="맑은 고딕"/>
      <family val="3"/>
      <charset val="129"/>
    </font>
    <font>
      <sz val="9"/>
      <name val="맑은 고딕"/>
      <family val="3"/>
      <charset val="129"/>
    </font>
    <font>
      <b/>
      <sz val="11"/>
      <color rgb="FF0000FF"/>
      <name val="돋움"/>
      <family val="3"/>
      <charset val="129"/>
    </font>
    <font>
      <b/>
      <sz val="12"/>
      <color rgb="FF0000FF"/>
      <name val="돋움"/>
      <family val="3"/>
      <charset val="129"/>
    </font>
    <font>
      <sz val="11"/>
      <color rgb="FF000000"/>
      <name val="돋움"/>
      <family val="3"/>
      <charset val="129"/>
    </font>
    <font>
      <b/>
      <sz val="11"/>
      <color rgb="FF000000"/>
      <name val="돋움"/>
      <family val="3"/>
      <charset val="129"/>
    </font>
    <font>
      <i/>
      <sz val="11"/>
      <name val="맑은 고딕"/>
      <family val="3"/>
      <charset val="129"/>
    </font>
    <font>
      <i/>
      <sz val="11"/>
      <color indexed="1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60">
    <xf numFmtId="0" fontId="0" fillId="0" borderId="0" xfId="0">
      <alignment vertical="center"/>
    </xf>
    <xf numFmtId="0" fontId="4" fillId="0" borderId="0" xfId="0" applyFont="1">
      <alignment vertical="center"/>
    </xf>
    <xf numFmtId="176" fontId="4" fillId="0" borderId="2" xfId="0" applyNumberFormat="1" applyFont="1" applyBorder="1">
      <alignment vertical="center"/>
    </xf>
    <xf numFmtId="176" fontId="4" fillId="0" borderId="7" xfId="0" applyNumberFormat="1" applyFont="1" applyBorder="1">
      <alignment vertical="center"/>
    </xf>
    <xf numFmtId="0" fontId="5" fillId="0" borderId="0" xfId="0" applyFont="1">
      <alignment vertical="center"/>
    </xf>
    <xf numFmtId="176" fontId="6" fillId="0" borderId="5" xfId="0" applyNumberFormat="1" applyFont="1" applyBorder="1">
      <alignment vertical="center"/>
    </xf>
    <xf numFmtId="176" fontId="6" fillId="0" borderId="10" xfId="0" applyNumberFormat="1" applyFont="1" applyBorder="1">
      <alignment vertical="center"/>
    </xf>
    <xf numFmtId="0" fontId="4" fillId="0" borderId="0" xfId="0" applyFont="1" applyAlignment="1">
      <alignment horizontal="right" vertical="center"/>
    </xf>
    <xf numFmtId="176" fontId="4" fillId="0" borderId="0" xfId="0" applyNumberFormat="1" applyFont="1">
      <alignment vertical="center"/>
    </xf>
    <xf numFmtId="0" fontId="4" fillId="0" borderId="11" xfId="0" applyFont="1" applyBorder="1" applyAlignment="1">
      <alignment horizontal="center" vertical="center"/>
    </xf>
    <xf numFmtId="0" fontId="7" fillId="0" borderId="0" xfId="1" applyFont="1">
      <alignment vertical="center"/>
    </xf>
    <xf numFmtId="0" fontId="7" fillId="0" borderId="0" xfId="1" applyFont="1" applyFill="1" applyBorder="1">
      <alignment vertical="center"/>
    </xf>
    <xf numFmtId="0" fontId="4" fillId="0" borderId="0" xfId="1" applyFont="1">
      <alignment vertical="center"/>
    </xf>
    <xf numFmtId="0" fontId="4" fillId="0" borderId="0" xfId="0" applyFont="1" applyBorder="1">
      <alignment vertical="center"/>
    </xf>
    <xf numFmtId="0" fontId="3" fillId="0" borderId="0" xfId="2" applyFont="1" applyBorder="1">
      <alignment vertical="center"/>
    </xf>
    <xf numFmtId="0" fontId="4" fillId="0" borderId="13" xfId="0" applyFont="1" applyBorder="1" applyAlignment="1">
      <alignment horizontal="center" vertical="center"/>
    </xf>
    <xf numFmtId="176" fontId="6" fillId="0" borderId="14" xfId="0" applyNumberFormat="1" applyFont="1" applyBorder="1">
      <alignment vertical="center"/>
    </xf>
    <xf numFmtId="0" fontId="13" fillId="0" borderId="0" xfId="0" applyFont="1">
      <alignment vertical="center"/>
    </xf>
    <xf numFmtId="0" fontId="2" fillId="0" borderId="0" xfId="0" applyFont="1">
      <alignment vertical="center"/>
    </xf>
    <xf numFmtId="0" fontId="14" fillId="0" borderId="0" xfId="0" applyFont="1" applyFill="1" applyBorder="1">
      <alignment vertical="center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0" fillId="0" borderId="0" xfId="0" applyFont="1">
      <alignment vertical="center"/>
    </xf>
    <xf numFmtId="0" fontId="14" fillId="0" borderId="0" xfId="0" quotePrefix="1" applyFont="1" applyAlignment="1">
      <alignment horizontal="right" vertical="center"/>
    </xf>
    <xf numFmtId="176" fontId="4" fillId="0" borderId="5" xfId="0" applyNumberFormat="1" applyFont="1" applyBorder="1">
      <alignment vertical="center"/>
    </xf>
    <xf numFmtId="0" fontId="4" fillId="0" borderId="13" xfId="0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right" vertical="center"/>
    </xf>
    <xf numFmtId="0" fontId="15" fillId="0" borderId="1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76" fontId="4" fillId="0" borderId="13" xfId="0" applyNumberFormat="1" applyFont="1" applyBorder="1">
      <alignment vertical="center"/>
    </xf>
    <xf numFmtId="0" fontId="4" fillId="0" borderId="13" xfId="0" applyFont="1" applyBorder="1">
      <alignment vertical="center"/>
    </xf>
    <xf numFmtId="176" fontId="6" fillId="0" borderId="13" xfId="0" applyNumberFormat="1" applyFont="1" applyBorder="1">
      <alignment vertical="center"/>
    </xf>
    <xf numFmtId="177" fontId="4" fillId="0" borderId="13" xfId="0" applyNumberFormat="1" applyFont="1" applyBorder="1">
      <alignment vertical="center"/>
    </xf>
    <xf numFmtId="0" fontId="4" fillId="0" borderId="8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4" xfId="0" applyFont="1" applyBorder="1" applyAlignment="1">
      <alignment horizontal="center" vertical="center"/>
    </xf>
    <xf numFmtId="176" fontId="6" fillId="0" borderId="17" xfId="0" applyNumberFormat="1" applyFont="1" applyBorder="1">
      <alignment vertical="center"/>
    </xf>
    <xf numFmtId="0" fontId="4" fillId="0" borderId="16" xfId="0" applyFont="1" applyBorder="1">
      <alignment vertical="center"/>
    </xf>
    <xf numFmtId="176" fontId="4" fillId="0" borderId="13" xfId="0" applyNumberFormat="1" applyFont="1" applyBorder="1" applyAlignment="1">
      <alignment horizontal="center" vertical="center"/>
    </xf>
    <xf numFmtId="9" fontId="4" fillId="0" borderId="13" xfId="0" applyNumberFormat="1" applyFont="1" applyBorder="1" applyAlignment="1">
      <alignment horizontal="center" vertical="center"/>
    </xf>
    <xf numFmtId="176" fontId="4" fillId="0" borderId="12" xfId="0" applyNumberFormat="1" applyFont="1" applyBorder="1">
      <alignment vertical="center"/>
    </xf>
    <xf numFmtId="0" fontId="4" fillId="0" borderId="12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4" xfId="0" applyFont="1" applyBorder="1">
      <alignment vertical="center"/>
    </xf>
    <xf numFmtId="176" fontId="4" fillId="0" borderId="13" xfId="0" applyNumberFormat="1" applyFont="1" applyBorder="1" applyAlignment="1">
      <alignment horizontal="right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17" fillId="0" borderId="11" xfId="0" applyFont="1" applyBorder="1">
      <alignment vertical="center"/>
    </xf>
    <xf numFmtId="0" fontId="17" fillId="0" borderId="1" xfId="0" applyFont="1" applyBorder="1">
      <alignment vertical="center"/>
    </xf>
    <xf numFmtId="0" fontId="17" fillId="0" borderId="17" xfId="0" applyFont="1" applyBorder="1">
      <alignment vertical="center"/>
    </xf>
    <xf numFmtId="0" fontId="17" fillId="0" borderId="6" xfId="0" applyFont="1" applyBorder="1">
      <alignment vertical="center"/>
    </xf>
    <xf numFmtId="0" fontId="17" fillId="0" borderId="8" xfId="0" applyFont="1" applyBorder="1">
      <alignment vertical="center"/>
    </xf>
    <xf numFmtId="0" fontId="17" fillId="0" borderId="9" xfId="0" applyFont="1" applyBorder="1">
      <alignment vertical="center"/>
    </xf>
    <xf numFmtId="0" fontId="17" fillId="0" borderId="13" xfId="0" applyFont="1" applyBorder="1">
      <alignment vertical="center"/>
    </xf>
    <xf numFmtId="0" fontId="18" fillId="0" borderId="11" xfId="0" applyFont="1" applyBorder="1" applyAlignment="1">
      <alignment vertical="center" wrapText="1"/>
    </xf>
    <xf numFmtId="0" fontId="18" fillId="0" borderId="12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176" fontId="18" fillId="0" borderId="11" xfId="0" applyNumberFormat="1" applyFont="1" applyBorder="1">
      <alignment vertical="center"/>
    </xf>
    <xf numFmtId="176" fontId="18" fillId="0" borderId="11" xfId="0" applyNumberFormat="1" applyFont="1" applyBorder="1" applyAlignment="1">
      <alignment horizontal="center" vertical="center"/>
    </xf>
    <xf numFmtId="9" fontId="18" fillId="0" borderId="1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vertical="center" wrapText="1"/>
    </xf>
    <xf numFmtId="0" fontId="18" fillId="0" borderId="2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176" fontId="18" fillId="0" borderId="1" xfId="0" applyNumberFormat="1" applyFont="1" applyBorder="1">
      <alignment vertical="center"/>
    </xf>
    <xf numFmtId="176" fontId="18" fillId="0" borderId="1" xfId="0" applyNumberFormat="1" applyFont="1" applyBorder="1" applyAlignment="1">
      <alignment horizontal="center" vertical="center"/>
    </xf>
    <xf numFmtId="9" fontId="18" fillId="0" borderId="1" xfId="0" applyNumberFormat="1" applyFont="1" applyBorder="1" applyAlignment="1">
      <alignment horizontal="center" vertical="center"/>
    </xf>
    <xf numFmtId="0" fontId="18" fillId="0" borderId="6" xfId="0" applyFont="1" applyBorder="1" applyAlignment="1">
      <alignment vertical="center" wrapText="1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176" fontId="18" fillId="0" borderId="6" xfId="0" applyNumberFormat="1" applyFont="1" applyBorder="1">
      <alignment vertical="center"/>
    </xf>
    <xf numFmtId="176" fontId="18" fillId="0" borderId="6" xfId="0" applyNumberFormat="1" applyFont="1" applyBorder="1" applyAlignment="1">
      <alignment horizontal="center" vertical="center"/>
    </xf>
    <xf numFmtId="9" fontId="18" fillId="0" borderId="6" xfId="0" applyNumberFormat="1" applyFont="1" applyBorder="1" applyAlignment="1">
      <alignment horizontal="center" vertical="center"/>
    </xf>
    <xf numFmtId="0" fontId="18" fillId="0" borderId="8" xfId="0" applyFont="1" applyBorder="1" applyAlignment="1">
      <alignment vertical="center" wrapText="1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176" fontId="17" fillId="0" borderId="8" xfId="0" applyNumberFormat="1" applyFont="1" applyBorder="1">
      <alignment vertical="center"/>
    </xf>
    <xf numFmtId="176" fontId="17" fillId="0" borderId="8" xfId="0" applyNumberFormat="1" applyFont="1" applyBorder="1" applyAlignment="1">
      <alignment horizontal="center" vertical="center"/>
    </xf>
    <xf numFmtId="9" fontId="17" fillId="0" borderId="8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76" fontId="17" fillId="0" borderId="1" xfId="0" applyNumberFormat="1" applyFont="1" applyBorder="1">
      <alignment vertical="center"/>
    </xf>
    <xf numFmtId="176" fontId="17" fillId="0" borderId="1" xfId="0" applyNumberFormat="1" applyFont="1" applyBorder="1" applyAlignment="1">
      <alignment horizontal="center" vertical="center"/>
    </xf>
    <xf numFmtId="9" fontId="17" fillId="0" borderId="1" xfId="0" applyNumberFormat="1" applyFont="1" applyBorder="1" applyAlignment="1">
      <alignment horizontal="center" vertical="center"/>
    </xf>
    <xf numFmtId="0" fontId="18" fillId="0" borderId="9" xfId="0" applyFont="1" applyBorder="1" applyAlignment="1">
      <alignment vertical="center" wrapText="1"/>
    </xf>
    <xf numFmtId="0" fontId="17" fillId="0" borderId="10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176" fontId="17" fillId="0" borderId="9" xfId="0" applyNumberFormat="1" applyFont="1" applyBorder="1">
      <alignment vertical="center"/>
    </xf>
    <xf numFmtId="176" fontId="17" fillId="0" borderId="9" xfId="0" applyNumberFormat="1" applyFont="1" applyBorder="1" applyAlignment="1">
      <alignment horizontal="center" vertical="center"/>
    </xf>
    <xf numFmtId="9" fontId="17" fillId="0" borderId="9" xfId="0" applyNumberFormat="1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176" fontId="17" fillId="0" borderId="11" xfId="0" applyNumberFormat="1" applyFont="1" applyBorder="1">
      <alignment vertical="center"/>
    </xf>
    <xf numFmtId="176" fontId="17" fillId="0" borderId="11" xfId="0" applyNumberFormat="1" applyFont="1" applyBorder="1" applyAlignment="1">
      <alignment horizontal="center" vertical="center"/>
    </xf>
    <xf numFmtId="9" fontId="17" fillId="0" borderId="11" xfId="0" applyNumberFormat="1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176" fontId="17" fillId="0" borderId="6" xfId="0" applyNumberFormat="1" applyFont="1" applyBorder="1">
      <alignment vertical="center"/>
    </xf>
    <xf numFmtId="176" fontId="17" fillId="0" borderId="6" xfId="0" applyNumberFormat="1" applyFont="1" applyBorder="1" applyAlignment="1">
      <alignment horizontal="center" vertical="center"/>
    </xf>
    <xf numFmtId="9" fontId="17" fillId="0" borderId="6" xfId="0" applyNumberFormat="1" applyFont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8" fillId="0" borderId="16" xfId="0" applyFont="1" applyBorder="1" applyAlignment="1">
      <alignment vertical="center" wrapText="1"/>
    </xf>
    <xf numFmtId="0" fontId="17" fillId="0" borderId="17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176" fontId="17" fillId="0" borderId="16" xfId="0" applyNumberFormat="1" applyFont="1" applyBorder="1">
      <alignment vertical="center"/>
    </xf>
    <xf numFmtId="176" fontId="17" fillId="0" borderId="16" xfId="0" applyNumberFormat="1" applyFont="1" applyBorder="1" applyAlignment="1">
      <alignment horizontal="center" vertical="center"/>
    </xf>
    <xf numFmtId="9" fontId="17" fillId="0" borderId="16" xfId="0" applyNumberFormat="1" applyFont="1" applyBorder="1" applyAlignment="1">
      <alignment horizontal="center" vertical="center"/>
    </xf>
    <xf numFmtId="0" fontId="18" fillId="0" borderId="19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16" xfId="0" applyNumberFormat="1" applyFont="1" applyBorder="1" applyAlignment="1">
      <alignment horizontal="right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/>
    </xf>
    <xf numFmtId="176" fontId="4" fillId="0" borderId="16" xfId="0" applyNumberFormat="1" applyFont="1" applyBorder="1" applyAlignment="1">
      <alignment horizontal="center" vertical="center"/>
    </xf>
    <xf numFmtId="176" fontId="4" fillId="0" borderId="19" xfId="0" applyNumberFormat="1" applyFont="1" applyBorder="1" applyAlignment="1">
      <alignment horizontal="right" vertical="center"/>
    </xf>
    <xf numFmtId="176" fontId="4" fillId="0" borderId="19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17" xfId="0" applyNumberFormat="1" applyFont="1" applyBorder="1" applyAlignment="1">
      <alignment horizontal="center" vertical="center"/>
    </xf>
    <xf numFmtId="176" fontId="4" fillId="0" borderId="18" xfId="0" applyNumberFormat="1" applyFont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41" fontId="4" fillId="0" borderId="0" xfId="0" applyNumberFormat="1" applyFont="1" applyBorder="1" applyAlignment="1">
      <alignment horizontal="center" vertical="center"/>
    </xf>
  </cellXfs>
  <cellStyles count="3">
    <cellStyle name="표준" xfId="0" builtinId="0"/>
    <cellStyle name="표준 3" xfId="1" xr:uid="{00000000-0005-0000-0000-000001000000}"/>
    <cellStyle name="표준 4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34"/>
  <sheetViews>
    <sheetView tabSelected="1" view="pageBreakPreview" zoomScale="85" zoomScaleNormal="100" zoomScaleSheetLayoutView="85" workbookViewId="0">
      <selection activeCell="B2" sqref="B2:F2"/>
    </sheetView>
  </sheetViews>
  <sheetFormatPr defaultRowHeight="16.5" x14ac:dyDescent="0.3"/>
  <cols>
    <col min="1" max="1" width="1.25" style="1" customWidth="1"/>
    <col min="2" max="4" width="18.75" style="1" customWidth="1"/>
    <col min="5" max="5" width="12.5" style="1" customWidth="1"/>
    <col min="6" max="6" width="51.25" style="1" customWidth="1"/>
    <col min="7" max="16384" width="9" style="1"/>
  </cols>
  <sheetData>
    <row r="1" spans="2:6" ht="7.5" customHeight="1" x14ac:dyDescent="0.3"/>
    <row r="2" spans="2:6" ht="19.5" x14ac:dyDescent="0.3">
      <c r="B2" s="123" t="s">
        <v>28</v>
      </c>
      <c r="C2" s="123"/>
      <c r="D2" s="123"/>
      <c r="E2" s="123"/>
      <c r="F2" s="123"/>
    </row>
    <row r="3" spans="2:6" ht="19.5" x14ac:dyDescent="0.3">
      <c r="B3" s="4" t="s">
        <v>0</v>
      </c>
    </row>
    <row r="4" spans="2:6" ht="19.5" x14ac:dyDescent="0.3">
      <c r="B4" s="4" t="s">
        <v>1</v>
      </c>
    </row>
    <row r="5" spans="2:6" ht="7.5" customHeight="1" x14ac:dyDescent="0.3">
      <c r="F5" s="7"/>
    </row>
    <row r="6" spans="2:6" x14ac:dyDescent="0.3">
      <c r="B6" s="124" t="s">
        <v>4</v>
      </c>
      <c r="C6" s="124"/>
      <c r="D6" s="124"/>
      <c r="E6" s="125" t="s">
        <v>2</v>
      </c>
      <c r="F6" s="124" t="s">
        <v>5</v>
      </c>
    </row>
    <row r="7" spans="2:6" x14ac:dyDescent="0.3">
      <c r="B7" s="61" t="s">
        <v>6</v>
      </c>
      <c r="C7" s="61" t="s">
        <v>7</v>
      </c>
      <c r="D7" s="61" t="s">
        <v>8</v>
      </c>
      <c r="E7" s="124"/>
      <c r="F7" s="124"/>
    </row>
    <row r="8" spans="2:6" x14ac:dyDescent="0.3">
      <c r="B8" s="124" t="s">
        <v>37</v>
      </c>
      <c r="C8" s="61" t="s">
        <v>9</v>
      </c>
      <c r="D8" s="15" t="s">
        <v>3</v>
      </c>
      <c r="E8" s="40"/>
      <c r="F8" s="41"/>
    </row>
    <row r="9" spans="2:6" x14ac:dyDescent="0.3">
      <c r="B9" s="124"/>
      <c r="C9" s="124" t="s">
        <v>64</v>
      </c>
      <c r="D9" s="124"/>
      <c r="E9" s="42">
        <f>SUM(E8:E8)</f>
        <v>0</v>
      </c>
      <c r="F9" s="43" t="str">
        <f ca="1">IF(E31=0, "", E9/E31)</f>
        <v/>
      </c>
    </row>
    <row r="10" spans="2:6" x14ac:dyDescent="0.3">
      <c r="B10" s="126" t="s">
        <v>38</v>
      </c>
      <c r="C10" s="126" t="s">
        <v>11</v>
      </c>
      <c r="D10" s="36" t="s">
        <v>12</v>
      </c>
      <c r="E10" s="3">
        <f>'2-1. 경비'!F8</f>
        <v>0</v>
      </c>
      <c r="F10" s="44"/>
    </row>
    <row r="11" spans="2:6" x14ac:dyDescent="0.3">
      <c r="B11" s="127"/>
      <c r="C11" s="127"/>
      <c r="D11" s="37" t="s">
        <v>13</v>
      </c>
      <c r="E11" s="2">
        <f>'2-1. 경비'!F9</f>
        <v>0</v>
      </c>
      <c r="F11" s="45"/>
    </row>
    <row r="12" spans="2:6" x14ac:dyDescent="0.3">
      <c r="B12" s="127"/>
      <c r="C12" s="127"/>
      <c r="D12" s="37" t="s">
        <v>14</v>
      </c>
      <c r="E12" s="2">
        <f>'2-1. 경비'!F10</f>
        <v>0</v>
      </c>
      <c r="F12" s="45"/>
    </row>
    <row r="13" spans="2:6" x14ac:dyDescent="0.3">
      <c r="B13" s="127"/>
      <c r="C13" s="127"/>
      <c r="D13" s="37" t="s">
        <v>15</v>
      </c>
      <c r="E13" s="2">
        <f>'2-1. 경비'!F11</f>
        <v>0</v>
      </c>
      <c r="F13" s="45"/>
    </row>
    <row r="14" spans="2:6" x14ac:dyDescent="0.3">
      <c r="B14" s="127"/>
      <c r="C14" s="127"/>
      <c r="D14" s="37" t="s">
        <v>62</v>
      </c>
      <c r="E14" s="2">
        <f>'2-1. 경비'!F12</f>
        <v>0</v>
      </c>
      <c r="F14" s="45"/>
    </row>
    <row r="15" spans="2:6" x14ac:dyDescent="0.3">
      <c r="B15" s="127"/>
      <c r="C15" s="127"/>
      <c r="D15" s="37" t="s">
        <v>16</v>
      </c>
      <c r="E15" s="2">
        <f>'2-1. 경비'!F13</f>
        <v>0</v>
      </c>
      <c r="F15" s="45"/>
    </row>
    <row r="16" spans="2:6" x14ac:dyDescent="0.3">
      <c r="B16" s="127"/>
      <c r="C16" s="127"/>
      <c r="D16" s="37" t="s">
        <v>17</v>
      </c>
      <c r="E16" s="2">
        <f>'2-1. 경비'!F14</f>
        <v>0</v>
      </c>
      <c r="F16" s="45"/>
    </row>
    <row r="17" spans="2:6" x14ac:dyDescent="0.3">
      <c r="B17" s="127"/>
      <c r="C17" s="127"/>
      <c r="D17" s="37" t="s">
        <v>18</v>
      </c>
      <c r="E17" s="2">
        <f>'2-1. 경비'!F15</f>
        <v>0</v>
      </c>
      <c r="F17" s="45"/>
    </row>
    <row r="18" spans="2:6" x14ac:dyDescent="0.3">
      <c r="B18" s="127"/>
      <c r="C18" s="127"/>
      <c r="D18" s="37" t="s">
        <v>19</v>
      </c>
      <c r="E18" s="2">
        <f>'2-1. 경비'!F16</f>
        <v>0</v>
      </c>
      <c r="F18" s="45"/>
    </row>
    <row r="19" spans="2:6" x14ac:dyDescent="0.3">
      <c r="B19" s="127"/>
      <c r="C19" s="128"/>
      <c r="D19" s="38" t="s">
        <v>10</v>
      </c>
      <c r="E19" s="5">
        <f>SUM(E10:E18)</f>
        <v>0</v>
      </c>
      <c r="F19" s="46"/>
    </row>
    <row r="20" spans="2:6" x14ac:dyDescent="0.3">
      <c r="B20" s="127"/>
      <c r="C20" s="126" t="s">
        <v>20</v>
      </c>
      <c r="D20" s="36" t="s">
        <v>21</v>
      </c>
      <c r="E20" s="3">
        <f>'2-1. 경비'!F18</f>
        <v>0</v>
      </c>
      <c r="F20" s="44"/>
    </row>
    <row r="21" spans="2:6" x14ac:dyDescent="0.3">
      <c r="B21" s="127"/>
      <c r="C21" s="127"/>
      <c r="D21" s="37" t="s">
        <v>16</v>
      </c>
      <c r="E21" s="2">
        <f>'2-1. 경비'!F19</f>
        <v>0</v>
      </c>
      <c r="F21" s="45"/>
    </row>
    <row r="22" spans="2:6" x14ac:dyDescent="0.3">
      <c r="B22" s="127"/>
      <c r="C22" s="127"/>
      <c r="D22" s="37" t="s">
        <v>22</v>
      </c>
      <c r="E22" s="2">
        <f>'2-1. 경비'!F20</f>
        <v>0</v>
      </c>
      <c r="F22" s="45"/>
    </row>
    <row r="23" spans="2:6" x14ac:dyDescent="0.3">
      <c r="B23" s="127"/>
      <c r="C23" s="127"/>
      <c r="D23" s="37" t="s">
        <v>23</v>
      </c>
      <c r="E23" s="2">
        <f>'2-1. 경비'!F21</f>
        <v>0</v>
      </c>
      <c r="F23" s="45"/>
    </row>
    <row r="24" spans="2:6" x14ac:dyDescent="0.3">
      <c r="B24" s="127"/>
      <c r="C24" s="127"/>
      <c r="D24" s="37" t="s">
        <v>24</v>
      </c>
      <c r="E24" s="2">
        <f>'2-1. 경비'!F22</f>
        <v>0</v>
      </c>
      <c r="F24" s="45"/>
    </row>
    <row r="25" spans="2:6" x14ac:dyDescent="0.3">
      <c r="B25" s="127"/>
      <c r="C25" s="127"/>
      <c r="D25" s="37" t="s">
        <v>184</v>
      </c>
      <c r="E25" s="2">
        <f>'2-1. 경비'!F23</f>
        <v>0</v>
      </c>
      <c r="F25" s="45"/>
    </row>
    <row r="26" spans="2:6" x14ac:dyDescent="0.3">
      <c r="B26" s="127"/>
      <c r="C26" s="127"/>
      <c r="D26" s="37" t="s">
        <v>155</v>
      </c>
      <c r="E26" s="2">
        <f>'2-1. 경비'!F24</f>
        <v>0</v>
      </c>
      <c r="F26" s="45"/>
    </row>
    <row r="27" spans="2:6" x14ac:dyDescent="0.3">
      <c r="B27" s="127"/>
      <c r="C27" s="128"/>
      <c r="D27" s="38" t="s">
        <v>198</v>
      </c>
      <c r="E27" s="32">
        <f>'2-1. 경비'!F25</f>
        <v>0</v>
      </c>
      <c r="F27" s="46"/>
    </row>
    <row r="28" spans="2:6" x14ac:dyDescent="0.3">
      <c r="B28" s="127"/>
      <c r="C28" s="129"/>
      <c r="D28" s="39" t="s">
        <v>10</v>
      </c>
      <c r="E28" s="6">
        <f ca="1">SUM(E20:E28)</f>
        <v>0</v>
      </c>
      <c r="F28" s="47"/>
    </row>
    <row r="29" spans="2:6" x14ac:dyDescent="0.3">
      <c r="B29" s="127"/>
      <c r="C29" s="61" t="s">
        <v>25</v>
      </c>
      <c r="D29" s="48" t="s">
        <v>25</v>
      </c>
      <c r="E29" s="6">
        <f>'2-2. 외주용역비'!E35</f>
        <v>0</v>
      </c>
      <c r="F29" s="47"/>
    </row>
    <row r="30" spans="2:6" x14ac:dyDescent="0.3">
      <c r="B30" s="129"/>
      <c r="C30" s="130" t="s">
        <v>63</v>
      </c>
      <c r="D30" s="131"/>
      <c r="E30" s="49">
        <f ca="1">SUM(E19,E28,E29)</f>
        <v>0</v>
      </c>
      <c r="F30" s="50"/>
    </row>
    <row r="31" spans="2:6" x14ac:dyDescent="0.3">
      <c r="B31" s="132" t="s">
        <v>26</v>
      </c>
      <c r="C31" s="132"/>
      <c r="D31" s="133"/>
      <c r="E31" s="42">
        <f ca="1">SUM(E9,E30)</f>
        <v>0</v>
      </c>
      <c r="F31" s="41"/>
    </row>
    <row r="33" spans="2:2" x14ac:dyDescent="0.3">
      <c r="B33" s="1" t="s">
        <v>39</v>
      </c>
    </row>
    <row r="34" spans="2:2" x14ac:dyDescent="0.3">
      <c r="B34" s="1" t="s">
        <v>196</v>
      </c>
    </row>
  </sheetData>
  <mergeCells count="11">
    <mergeCell ref="C10:C19"/>
    <mergeCell ref="C20:C28"/>
    <mergeCell ref="C30:D30"/>
    <mergeCell ref="B10:B30"/>
    <mergeCell ref="B31:D31"/>
    <mergeCell ref="B2:F2"/>
    <mergeCell ref="B6:D6"/>
    <mergeCell ref="E6:E7"/>
    <mergeCell ref="F6:F7"/>
    <mergeCell ref="B8:B9"/>
    <mergeCell ref="C9:D9"/>
  </mergeCells>
  <phoneticPr fontId="1" type="noConversion"/>
  <pageMargins left="0.75" right="0.5" top="0.75" bottom="0.5" header="0.3" footer="0.3"/>
  <pageSetup paperSize="9" scale="91" orientation="landscape" r:id="rId1"/>
  <rowBreaks count="1" manualBreakCount="1">
    <brk id="34" min="1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46"/>
  <sheetViews>
    <sheetView view="pageBreakPreview" zoomScale="70" zoomScaleNormal="100" zoomScaleSheetLayoutView="70" workbookViewId="0">
      <selection activeCell="B2" sqref="B2:J2"/>
    </sheetView>
  </sheetViews>
  <sheetFormatPr defaultRowHeight="16.5" x14ac:dyDescent="0.3"/>
  <cols>
    <col min="1" max="1" width="1.25" style="1" customWidth="1"/>
    <col min="2" max="2" width="15" style="1" customWidth="1"/>
    <col min="3" max="3" width="37.5" style="1" customWidth="1"/>
    <col min="4" max="4" width="8.75" style="1" customWidth="1"/>
    <col min="5" max="5" width="10.25" style="1" customWidth="1"/>
    <col min="6" max="6" width="8.75" style="1" customWidth="1"/>
    <col min="7" max="7" width="10" style="1" customWidth="1"/>
    <col min="8" max="9" width="8.75" style="1" customWidth="1"/>
    <col min="10" max="10" width="12.5" style="1" customWidth="1"/>
    <col min="11" max="16384" width="9" style="1"/>
  </cols>
  <sheetData>
    <row r="1" spans="2:10" ht="7.5" customHeight="1" x14ac:dyDescent="0.3"/>
    <row r="2" spans="2:10" ht="19.5" x14ac:dyDescent="0.3">
      <c r="B2" s="123" t="s">
        <v>27</v>
      </c>
      <c r="C2" s="123"/>
      <c r="D2" s="123"/>
      <c r="E2" s="123"/>
      <c r="F2" s="123"/>
      <c r="G2" s="123"/>
      <c r="H2" s="123"/>
      <c r="I2" s="123"/>
      <c r="J2" s="123"/>
    </row>
    <row r="3" spans="2:10" ht="19.5" x14ac:dyDescent="0.3">
      <c r="B3" s="4" t="s">
        <v>0</v>
      </c>
    </row>
    <row r="4" spans="2:10" ht="19.5" x14ac:dyDescent="0.3">
      <c r="B4" s="4" t="s">
        <v>1</v>
      </c>
    </row>
    <row r="5" spans="2:10" ht="7.5" customHeight="1" x14ac:dyDescent="0.3"/>
    <row r="6" spans="2:10" x14ac:dyDescent="0.3">
      <c r="B6" s="141" t="s">
        <v>29</v>
      </c>
      <c r="C6" s="141" t="s">
        <v>40</v>
      </c>
      <c r="D6" s="131" t="s">
        <v>30</v>
      </c>
      <c r="E6" s="131"/>
      <c r="F6" s="124"/>
      <c r="G6" s="139" t="s">
        <v>33</v>
      </c>
      <c r="H6" s="139" t="s">
        <v>34</v>
      </c>
      <c r="I6" s="139" t="s">
        <v>35</v>
      </c>
      <c r="J6" s="139" t="s">
        <v>36</v>
      </c>
    </row>
    <row r="7" spans="2:10" x14ac:dyDescent="0.3">
      <c r="B7" s="132"/>
      <c r="C7" s="132"/>
      <c r="D7" s="62" t="s">
        <v>31</v>
      </c>
      <c r="E7" s="62" t="s">
        <v>125</v>
      </c>
      <c r="F7" s="61" t="s">
        <v>32</v>
      </c>
      <c r="G7" s="140"/>
      <c r="H7" s="132"/>
      <c r="I7" s="132"/>
      <c r="J7" s="132"/>
    </row>
    <row r="8" spans="2:10" x14ac:dyDescent="0.3">
      <c r="B8" s="134" t="s">
        <v>95</v>
      </c>
      <c r="C8" s="70" t="s">
        <v>96</v>
      </c>
      <c r="D8" s="71" t="s">
        <v>126</v>
      </c>
      <c r="E8" s="71" t="s">
        <v>127</v>
      </c>
      <c r="F8" s="72" t="s">
        <v>128</v>
      </c>
      <c r="G8" s="73">
        <f>ROUND(320277*22.24, 0)</f>
        <v>7122960</v>
      </c>
      <c r="H8" s="74">
        <v>6</v>
      </c>
      <c r="I8" s="75">
        <v>0.2</v>
      </c>
      <c r="J8" s="73">
        <f>G8*H8*I8</f>
        <v>8547552</v>
      </c>
    </row>
    <row r="9" spans="2:10" x14ac:dyDescent="0.3">
      <c r="B9" s="135"/>
      <c r="C9" s="76" t="s">
        <v>97</v>
      </c>
      <c r="D9" s="77" t="s">
        <v>129</v>
      </c>
      <c r="E9" s="77" t="s">
        <v>130</v>
      </c>
      <c r="F9" s="78" t="s">
        <v>131</v>
      </c>
      <c r="G9" s="79">
        <f>ROUND(258303*22.24, 0)</f>
        <v>5744659</v>
      </c>
      <c r="H9" s="80">
        <v>6</v>
      </c>
      <c r="I9" s="81">
        <v>0.3</v>
      </c>
      <c r="J9" s="79">
        <f>G9*H9*I9</f>
        <v>10340386.199999999</v>
      </c>
    </row>
    <row r="10" spans="2:10" x14ac:dyDescent="0.3">
      <c r="B10" s="136"/>
      <c r="C10" s="82" t="s">
        <v>98</v>
      </c>
      <c r="D10" s="83" t="s">
        <v>132</v>
      </c>
      <c r="E10" s="83" t="s">
        <v>133</v>
      </c>
      <c r="F10" s="84" t="s">
        <v>134</v>
      </c>
      <c r="G10" s="85">
        <f>ROUND(203277*22.24, 0)</f>
        <v>4520880</v>
      </c>
      <c r="H10" s="86">
        <v>4</v>
      </c>
      <c r="I10" s="87">
        <v>0.1</v>
      </c>
      <c r="J10" s="85">
        <f>G10*H10*I10</f>
        <v>1808352</v>
      </c>
    </row>
    <row r="11" spans="2:10" x14ac:dyDescent="0.3">
      <c r="B11" s="137" t="s">
        <v>99</v>
      </c>
      <c r="C11" s="88" t="s">
        <v>100</v>
      </c>
      <c r="D11" s="89"/>
      <c r="E11" s="89"/>
      <c r="F11" s="90"/>
      <c r="G11" s="91"/>
      <c r="H11" s="92"/>
      <c r="I11" s="93"/>
      <c r="J11" s="91"/>
    </row>
    <row r="12" spans="2:10" x14ac:dyDescent="0.3">
      <c r="B12" s="135"/>
      <c r="C12" s="76" t="s">
        <v>101</v>
      </c>
      <c r="D12" s="94"/>
      <c r="E12" s="94"/>
      <c r="F12" s="95"/>
      <c r="G12" s="96"/>
      <c r="H12" s="97"/>
      <c r="I12" s="98"/>
      <c r="J12" s="96"/>
    </row>
    <row r="13" spans="2:10" x14ac:dyDescent="0.3">
      <c r="B13" s="135"/>
      <c r="C13" s="76" t="s">
        <v>102</v>
      </c>
      <c r="D13" s="94"/>
      <c r="E13" s="94"/>
      <c r="F13" s="95"/>
      <c r="G13" s="96"/>
      <c r="H13" s="97"/>
      <c r="I13" s="98"/>
      <c r="J13" s="96"/>
    </row>
    <row r="14" spans="2:10" x14ac:dyDescent="0.3">
      <c r="B14" s="135"/>
      <c r="C14" s="76" t="s">
        <v>103</v>
      </c>
      <c r="D14" s="94"/>
      <c r="E14" s="94"/>
      <c r="F14" s="95"/>
      <c r="G14" s="96"/>
      <c r="H14" s="97"/>
      <c r="I14" s="98"/>
      <c r="J14" s="96"/>
    </row>
    <row r="15" spans="2:10" x14ac:dyDescent="0.3">
      <c r="B15" s="135"/>
      <c r="C15" s="76" t="s">
        <v>104</v>
      </c>
      <c r="D15" s="94"/>
      <c r="E15" s="94"/>
      <c r="F15" s="95"/>
      <c r="G15" s="96"/>
      <c r="H15" s="97"/>
      <c r="I15" s="98"/>
      <c r="J15" s="96"/>
    </row>
    <row r="16" spans="2:10" x14ac:dyDescent="0.3">
      <c r="B16" s="135"/>
      <c r="C16" s="76" t="s">
        <v>105</v>
      </c>
      <c r="D16" s="94"/>
      <c r="E16" s="94"/>
      <c r="F16" s="95"/>
      <c r="G16" s="96"/>
      <c r="H16" s="97"/>
      <c r="I16" s="98"/>
      <c r="J16" s="96"/>
    </row>
    <row r="17" spans="2:10" x14ac:dyDescent="0.3">
      <c r="B17" s="135"/>
      <c r="C17" s="76" t="s">
        <v>106</v>
      </c>
      <c r="D17" s="94"/>
      <c r="E17" s="94"/>
      <c r="F17" s="95"/>
      <c r="G17" s="96"/>
      <c r="H17" s="97"/>
      <c r="I17" s="98"/>
      <c r="J17" s="96"/>
    </row>
    <row r="18" spans="2:10" x14ac:dyDescent="0.3">
      <c r="B18" s="138"/>
      <c r="C18" s="99" t="s">
        <v>107</v>
      </c>
      <c r="D18" s="100"/>
      <c r="E18" s="100"/>
      <c r="F18" s="101"/>
      <c r="G18" s="102"/>
      <c r="H18" s="103"/>
      <c r="I18" s="104"/>
      <c r="J18" s="102"/>
    </row>
    <row r="19" spans="2:10" x14ac:dyDescent="0.3">
      <c r="B19" s="134" t="s">
        <v>193</v>
      </c>
      <c r="C19" s="70" t="s">
        <v>108</v>
      </c>
      <c r="D19" s="105"/>
      <c r="E19" s="105"/>
      <c r="F19" s="106"/>
      <c r="G19" s="107"/>
      <c r="H19" s="108"/>
      <c r="I19" s="109"/>
      <c r="J19" s="107"/>
    </row>
    <row r="20" spans="2:10" x14ac:dyDescent="0.3">
      <c r="B20" s="135"/>
      <c r="C20" s="76" t="s">
        <v>109</v>
      </c>
      <c r="D20" s="94"/>
      <c r="E20" s="94"/>
      <c r="F20" s="95"/>
      <c r="G20" s="96"/>
      <c r="H20" s="97"/>
      <c r="I20" s="98"/>
      <c r="J20" s="96"/>
    </row>
    <row r="21" spans="2:10" x14ac:dyDescent="0.3">
      <c r="B21" s="135"/>
      <c r="C21" s="76" t="s">
        <v>110</v>
      </c>
      <c r="D21" s="94"/>
      <c r="E21" s="94"/>
      <c r="F21" s="95"/>
      <c r="G21" s="96"/>
      <c r="H21" s="97"/>
      <c r="I21" s="98"/>
      <c r="J21" s="96"/>
    </row>
    <row r="22" spans="2:10" x14ac:dyDescent="0.3">
      <c r="B22" s="135"/>
      <c r="C22" s="76" t="s">
        <v>111</v>
      </c>
      <c r="D22" s="94"/>
      <c r="E22" s="94"/>
      <c r="F22" s="95"/>
      <c r="G22" s="96"/>
      <c r="H22" s="97"/>
      <c r="I22" s="98"/>
      <c r="J22" s="96"/>
    </row>
    <row r="23" spans="2:10" x14ac:dyDescent="0.3">
      <c r="B23" s="135"/>
      <c r="C23" s="76" t="s">
        <v>112</v>
      </c>
      <c r="D23" s="94"/>
      <c r="E23" s="94"/>
      <c r="F23" s="95"/>
      <c r="G23" s="96"/>
      <c r="H23" s="97"/>
      <c r="I23" s="98"/>
      <c r="J23" s="96"/>
    </row>
    <row r="24" spans="2:10" x14ac:dyDescent="0.3">
      <c r="B24" s="135"/>
      <c r="C24" s="76" t="s">
        <v>113</v>
      </c>
      <c r="D24" s="94"/>
      <c r="E24" s="94"/>
      <c r="F24" s="95"/>
      <c r="G24" s="96"/>
      <c r="H24" s="97"/>
      <c r="I24" s="98"/>
      <c r="J24" s="96"/>
    </row>
    <row r="25" spans="2:10" x14ac:dyDescent="0.3">
      <c r="B25" s="136"/>
      <c r="C25" s="82" t="s">
        <v>114</v>
      </c>
      <c r="D25" s="110"/>
      <c r="E25" s="110"/>
      <c r="F25" s="111"/>
      <c r="G25" s="112"/>
      <c r="H25" s="113"/>
      <c r="I25" s="114"/>
      <c r="J25" s="112"/>
    </row>
    <row r="26" spans="2:10" x14ac:dyDescent="0.3">
      <c r="B26" s="137" t="s">
        <v>115</v>
      </c>
      <c r="C26" s="88" t="s">
        <v>116</v>
      </c>
      <c r="D26" s="89"/>
      <c r="E26" s="89"/>
      <c r="F26" s="90"/>
      <c r="G26" s="91"/>
      <c r="H26" s="92"/>
      <c r="I26" s="93"/>
      <c r="J26" s="91"/>
    </row>
    <row r="27" spans="2:10" x14ac:dyDescent="0.3">
      <c r="B27" s="135"/>
      <c r="C27" s="76" t="s">
        <v>117</v>
      </c>
      <c r="D27" s="94"/>
      <c r="E27" s="94"/>
      <c r="F27" s="95"/>
      <c r="G27" s="96"/>
      <c r="H27" s="97"/>
      <c r="I27" s="98"/>
      <c r="J27" s="96"/>
    </row>
    <row r="28" spans="2:10" x14ac:dyDescent="0.3">
      <c r="B28" s="135"/>
      <c r="C28" s="76" t="s">
        <v>197</v>
      </c>
      <c r="D28" s="94"/>
      <c r="E28" s="94"/>
      <c r="F28" s="95"/>
      <c r="G28" s="96"/>
      <c r="H28" s="97"/>
      <c r="I28" s="98"/>
      <c r="J28" s="96"/>
    </row>
    <row r="29" spans="2:10" x14ac:dyDescent="0.3">
      <c r="B29" s="135"/>
      <c r="C29" s="76" t="s">
        <v>118</v>
      </c>
      <c r="D29" s="94"/>
      <c r="E29" s="94"/>
      <c r="F29" s="95"/>
      <c r="G29" s="96"/>
      <c r="H29" s="97"/>
      <c r="I29" s="98"/>
      <c r="J29" s="96"/>
    </row>
    <row r="30" spans="2:10" x14ac:dyDescent="0.3">
      <c r="B30" s="135"/>
      <c r="C30" s="76" t="s">
        <v>119</v>
      </c>
      <c r="D30" s="94"/>
      <c r="E30" s="94"/>
      <c r="F30" s="95"/>
      <c r="G30" s="96"/>
      <c r="H30" s="97"/>
      <c r="I30" s="98"/>
      <c r="J30" s="96"/>
    </row>
    <row r="31" spans="2:10" x14ac:dyDescent="0.3">
      <c r="B31" s="135"/>
      <c r="C31" s="76" t="s">
        <v>120</v>
      </c>
      <c r="D31" s="94"/>
      <c r="E31" s="94"/>
      <c r="F31" s="95"/>
      <c r="G31" s="96"/>
      <c r="H31" s="97"/>
      <c r="I31" s="98"/>
      <c r="J31" s="96"/>
    </row>
    <row r="32" spans="2:10" x14ac:dyDescent="0.3">
      <c r="B32" s="135"/>
      <c r="C32" s="76" t="s">
        <v>121</v>
      </c>
      <c r="D32" s="94"/>
      <c r="E32" s="94"/>
      <c r="F32" s="95"/>
      <c r="G32" s="96"/>
      <c r="H32" s="97"/>
      <c r="I32" s="98"/>
      <c r="J32" s="96"/>
    </row>
    <row r="33" spans="2:10" x14ac:dyDescent="0.3">
      <c r="B33" s="138"/>
      <c r="C33" s="99" t="s">
        <v>122</v>
      </c>
      <c r="D33" s="100"/>
      <c r="E33" s="100"/>
      <c r="F33" s="101"/>
      <c r="G33" s="102"/>
      <c r="H33" s="103"/>
      <c r="I33" s="104"/>
      <c r="J33" s="102"/>
    </row>
    <row r="34" spans="2:10" x14ac:dyDescent="0.3">
      <c r="B34" s="115" t="s">
        <v>123</v>
      </c>
      <c r="C34" s="116"/>
      <c r="D34" s="117"/>
      <c r="E34" s="117"/>
      <c r="F34" s="118"/>
      <c r="G34" s="119"/>
      <c r="H34" s="120"/>
      <c r="I34" s="121"/>
      <c r="J34" s="119"/>
    </row>
    <row r="35" spans="2:10" x14ac:dyDescent="0.3">
      <c r="B35" s="125" t="s">
        <v>26</v>
      </c>
      <c r="C35" s="125"/>
      <c r="D35" s="48"/>
      <c r="E35" s="48"/>
      <c r="F35" s="15"/>
      <c r="G35" s="40"/>
      <c r="H35" s="51"/>
      <c r="I35" s="52"/>
      <c r="J35" s="40">
        <f>SUM(J8:J33)</f>
        <v>20696290.199999999</v>
      </c>
    </row>
    <row r="36" spans="2:10" x14ac:dyDescent="0.3">
      <c r="J36" s="8"/>
    </row>
    <row r="37" spans="2:10" x14ac:dyDescent="0.3">
      <c r="B37" s="1" t="s">
        <v>39</v>
      </c>
    </row>
    <row r="38" spans="2:10" x14ac:dyDescent="0.3">
      <c r="B38" s="1" t="s">
        <v>135</v>
      </c>
    </row>
    <row r="39" spans="2:10" x14ac:dyDescent="0.3">
      <c r="B39" s="1" t="s">
        <v>136</v>
      </c>
    </row>
    <row r="40" spans="2:10" x14ac:dyDescent="0.3">
      <c r="B40" s="1" t="s">
        <v>180</v>
      </c>
    </row>
    <row r="41" spans="2:10" x14ac:dyDescent="0.3">
      <c r="B41" s="1" t="s">
        <v>181</v>
      </c>
    </row>
    <row r="42" spans="2:10" x14ac:dyDescent="0.3">
      <c r="B42" s="1" t="s">
        <v>191</v>
      </c>
    </row>
    <row r="43" spans="2:10" x14ac:dyDescent="0.3">
      <c r="B43" s="1" t="s">
        <v>41</v>
      </c>
    </row>
    <row r="44" spans="2:10" x14ac:dyDescent="0.3">
      <c r="B44" s="1" t="s">
        <v>167</v>
      </c>
    </row>
    <row r="45" spans="2:10" x14ac:dyDescent="0.3">
      <c r="B45" s="1" t="s">
        <v>192</v>
      </c>
    </row>
    <row r="46" spans="2:10" x14ac:dyDescent="0.3">
      <c r="B46" s="1" t="s">
        <v>161</v>
      </c>
    </row>
  </sheetData>
  <mergeCells count="13">
    <mergeCell ref="B2:J2"/>
    <mergeCell ref="G6:G7"/>
    <mergeCell ref="H6:H7"/>
    <mergeCell ref="I6:I7"/>
    <mergeCell ref="J6:J7"/>
    <mergeCell ref="C6:C7"/>
    <mergeCell ref="B6:B7"/>
    <mergeCell ref="D6:F6"/>
    <mergeCell ref="B35:C35"/>
    <mergeCell ref="B8:B10"/>
    <mergeCell ref="B11:B18"/>
    <mergeCell ref="B19:B25"/>
    <mergeCell ref="B26:B3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1" orientation="landscape" r:id="rId1"/>
  <rowBreaks count="1" manualBreakCount="1">
    <brk id="36" min="1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67"/>
  <sheetViews>
    <sheetView view="pageBreakPreview" zoomScale="85" zoomScaleNormal="100" zoomScaleSheetLayoutView="85" workbookViewId="0">
      <selection activeCell="B2" sqref="B2:G2"/>
    </sheetView>
  </sheetViews>
  <sheetFormatPr defaultRowHeight="16.5" x14ac:dyDescent="0.3"/>
  <cols>
    <col min="1" max="1" width="1.25" style="1" customWidth="1"/>
    <col min="2" max="2" width="15" style="1" customWidth="1"/>
    <col min="3" max="4" width="18.75" style="1" customWidth="1"/>
    <col min="5" max="5" width="27.5" style="1" customWidth="1"/>
    <col min="6" max="6" width="12.5" style="1" customWidth="1"/>
    <col min="7" max="7" width="30.875" style="1" customWidth="1"/>
    <col min="8" max="16384" width="9" style="1"/>
  </cols>
  <sheetData>
    <row r="1" spans="2:7" ht="7.5" customHeight="1" x14ac:dyDescent="0.3"/>
    <row r="2" spans="2:7" ht="19.5" x14ac:dyDescent="0.3">
      <c r="B2" s="123" t="s">
        <v>42</v>
      </c>
      <c r="C2" s="123"/>
      <c r="D2" s="123"/>
      <c r="E2" s="123"/>
      <c r="F2" s="123"/>
      <c r="G2" s="123"/>
    </row>
    <row r="3" spans="2:7" ht="19.5" x14ac:dyDescent="0.3">
      <c r="B3" s="4" t="s">
        <v>0</v>
      </c>
    </row>
    <row r="4" spans="2:7" ht="19.5" x14ac:dyDescent="0.3">
      <c r="B4" s="4" t="s">
        <v>1</v>
      </c>
    </row>
    <row r="5" spans="2:7" ht="7.5" customHeight="1" x14ac:dyDescent="0.3">
      <c r="E5" s="7"/>
      <c r="G5" s="7"/>
    </row>
    <row r="6" spans="2:7" x14ac:dyDescent="0.3">
      <c r="B6" s="124" t="s">
        <v>4</v>
      </c>
      <c r="C6" s="124"/>
      <c r="D6" s="124"/>
      <c r="E6" s="131" t="s">
        <v>43</v>
      </c>
      <c r="F6" s="143" t="s">
        <v>2</v>
      </c>
      <c r="G6" s="124" t="s">
        <v>5</v>
      </c>
    </row>
    <row r="7" spans="2:7" x14ac:dyDescent="0.3">
      <c r="B7" s="61" t="s">
        <v>6</v>
      </c>
      <c r="C7" s="61" t="s">
        <v>7</v>
      </c>
      <c r="D7" s="61" t="s">
        <v>8</v>
      </c>
      <c r="E7" s="131"/>
      <c r="F7" s="131"/>
      <c r="G7" s="124"/>
    </row>
    <row r="8" spans="2:7" x14ac:dyDescent="0.3">
      <c r="B8" s="144" t="s">
        <v>38</v>
      </c>
      <c r="C8" s="144" t="s">
        <v>11</v>
      </c>
      <c r="D8" s="9" t="s">
        <v>12</v>
      </c>
      <c r="E8" s="54"/>
      <c r="F8" s="53"/>
      <c r="G8" s="63" t="s">
        <v>53</v>
      </c>
    </row>
    <row r="9" spans="2:7" x14ac:dyDescent="0.3">
      <c r="B9" s="127"/>
      <c r="C9" s="127"/>
      <c r="D9" s="37" t="s">
        <v>13</v>
      </c>
      <c r="E9" s="55"/>
      <c r="F9" s="2"/>
      <c r="G9" s="64" t="s">
        <v>58</v>
      </c>
    </row>
    <row r="10" spans="2:7" x14ac:dyDescent="0.3">
      <c r="B10" s="127"/>
      <c r="C10" s="127"/>
      <c r="D10" s="37" t="s">
        <v>14</v>
      </c>
      <c r="E10" s="55"/>
      <c r="F10" s="2"/>
      <c r="G10" s="64"/>
    </row>
    <row r="11" spans="2:7" x14ac:dyDescent="0.3">
      <c r="B11" s="127"/>
      <c r="C11" s="127"/>
      <c r="D11" s="37" t="s">
        <v>15</v>
      </c>
      <c r="E11" s="55"/>
      <c r="F11" s="2"/>
      <c r="G11" s="65"/>
    </row>
    <row r="12" spans="2:7" x14ac:dyDescent="0.3">
      <c r="B12" s="127"/>
      <c r="C12" s="127"/>
      <c r="D12" s="37" t="s">
        <v>59</v>
      </c>
      <c r="E12" s="55"/>
      <c r="F12" s="2"/>
      <c r="G12" s="64" t="s">
        <v>44</v>
      </c>
    </row>
    <row r="13" spans="2:7" x14ac:dyDescent="0.3">
      <c r="B13" s="127"/>
      <c r="C13" s="127"/>
      <c r="D13" s="37" t="s">
        <v>16</v>
      </c>
      <c r="E13" s="55"/>
      <c r="F13" s="2"/>
      <c r="G13" s="64" t="s">
        <v>45</v>
      </c>
    </row>
    <row r="14" spans="2:7" x14ac:dyDescent="0.3">
      <c r="B14" s="127"/>
      <c r="C14" s="127"/>
      <c r="D14" s="37" t="s">
        <v>17</v>
      </c>
      <c r="E14" s="55"/>
      <c r="F14" s="2"/>
      <c r="G14" s="64" t="s">
        <v>46</v>
      </c>
    </row>
    <row r="15" spans="2:7" x14ac:dyDescent="0.3">
      <c r="B15" s="127"/>
      <c r="C15" s="127"/>
      <c r="D15" s="37" t="s">
        <v>18</v>
      </c>
      <c r="E15" s="55"/>
      <c r="F15" s="2"/>
      <c r="G15" s="64"/>
    </row>
    <row r="16" spans="2:7" x14ac:dyDescent="0.3">
      <c r="B16" s="127"/>
      <c r="C16" s="127"/>
      <c r="D16" s="37" t="s">
        <v>19</v>
      </c>
      <c r="E16" s="55"/>
      <c r="F16" s="2"/>
      <c r="G16" s="64" t="s">
        <v>47</v>
      </c>
    </row>
    <row r="17" spans="2:7" x14ac:dyDescent="0.3">
      <c r="B17" s="127"/>
      <c r="C17" s="128"/>
      <c r="D17" s="38" t="s">
        <v>10</v>
      </c>
      <c r="E17" s="56"/>
      <c r="F17" s="5">
        <f>SUM(F8:F16)</f>
        <v>0</v>
      </c>
      <c r="G17" s="66"/>
    </row>
    <row r="18" spans="2:7" x14ac:dyDescent="0.3">
      <c r="B18" s="127"/>
      <c r="C18" s="126" t="s">
        <v>20</v>
      </c>
      <c r="D18" s="36" t="s">
        <v>21</v>
      </c>
      <c r="E18" s="57"/>
      <c r="F18" s="3"/>
      <c r="G18" s="67" t="s">
        <v>48</v>
      </c>
    </row>
    <row r="19" spans="2:7" x14ac:dyDescent="0.3">
      <c r="B19" s="127"/>
      <c r="C19" s="127"/>
      <c r="D19" s="37" t="s">
        <v>16</v>
      </c>
      <c r="E19" s="55"/>
      <c r="F19" s="2"/>
      <c r="G19" s="64" t="s">
        <v>49</v>
      </c>
    </row>
    <row r="20" spans="2:7" x14ac:dyDescent="0.3">
      <c r="B20" s="127"/>
      <c r="C20" s="127"/>
      <c r="D20" s="37" t="s">
        <v>22</v>
      </c>
      <c r="E20" s="55"/>
      <c r="F20" s="2"/>
      <c r="G20" s="64" t="s">
        <v>50</v>
      </c>
    </row>
    <row r="21" spans="2:7" x14ac:dyDescent="0.3">
      <c r="B21" s="127"/>
      <c r="C21" s="127"/>
      <c r="D21" s="37" t="s">
        <v>23</v>
      </c>
      <c r="E21" s="55"/>
      <c r="F21" s="2"/>
      <c r="G21" s="64" t="s">
        <v>51</v>
      </c>
    </row>
    <row r="22" spans="2:7" x14ac:dyDescent="0.3">
      <c r="B22" s="127"/>
      <c r="C22" s="127"/>
      <c r="D22" s="37" t="s">
        <v>24</v>
      </c>
      <c r="E22" s="55"/>
      <c r="F22" s="2"/>
      <c r="G22" s="64" t="s">
        <v>52</v>
      </c>
    </row>
    <row r="23" spans="2:7" x14ac:dyDescent="0.3">
      <c r="B23" s="127"/>
      <c r="C23" s="128"/>
      <c r="D23" s="38" t="s">
        <v>182</v>
      </c>
      <c r="E23" s="56"/>
      <c r="F23" s="32"/>
      <c r="G23" s="66" t="s">
        <v>183</v>
      </c>
    </row>
    <row r="24" spans="2:7" x14ac:dyDescent="0.3">
      <c r="B24" s="127"/>
      <c r="C24" s="128"/>
      <c r="D24" s="38" t="s">
        <v>156</v>
      </c>
      <c r="E24" s="56"/>
      <c r="F24" s="32"/>
      <c r="G24" s="66" t="s">
        <v>157</v>
      </c>
    </row>
    <row r="25" spans="2:7" x14ac:dyDescent="0.3">
      <c r="B25" s="127"/>
      <c r="C25" s="128"/>
      <c r="D25" s="38" t="s">
        <v>198</v>
      </c>
      <c r="E25" s="56"/>
      <c r="F25" s="32"/>
      <c r="G25" s="66" t="s">
        <v>199</v>
      </c>
    </row>
    <row r="26" spans="2:7" x14ac:dyDescent="0.3">
      <c r="B26" s="127"/>
      <c r="C26" s="129"/>
      <c r="D26" s="39" t="s">
        <v>10</v>
      </c>
      <c r="E26" s="58"/>
      <c r="F26" s="6">
        <f>SUM(F18:F22)</f>
        <v>0</v>
      </c>
      <c r="G26" s="68"/>
    </row>
    <row r="27" spans="2:7" x14ac:dyDescent="0.3">
      <c r="B27" s="129"/>
      <c r="C27" s="61" t="s">
        <v>137</v>
      </c>
      <c r="D27" s="15" t="s">
        <v>138</v>
      </c>
      <c r="E27" s="59"/>
      <c r="F27" s="16">
        <v>0</v>
      </c>
      <c r="G27" s="69" t="s">
        <v>187</v>
      </c>
    </row>
    <row r="28" spans="2:7" x14ac:dyDescent="0.3">
      <c r="B28" s="132" t="s">
        <v>26</v>
      </c>
      <c r="C28" s="132"/>
      <c r="D28" s="132"/>
      <c r="E28" s="41"/>
      <c r="F28" s="16">
        <f>F17+F26+F27</f>
        <v>0</v>
      </c>
      <c r="G28" s="41"/>
    </row>
    <row r="29" spans="2:7" x14ac:dyDescent="0.3">
      <c r="E29" s="7" t="s">
        <v>54</v>
      </c>
      <c r="F29" s="8">
        <f>F28-F27</f>
        <v>0</v>
      </c>
    </row>
    <row r="31" spans="2:7" x14ac:dyDescent="0.3">
      <c r="B31" s="12" t="s">
        <v>55</v>
      </c>
      <c r="C31" s="10"/>
    </row>
    <row r="32" spans="2:7" x14ac:dyDescent="0.3">
      <c r="B32" s="12" t="s">
        <v>56</v>
      </c>
      <c r="C32" s="10"/>
    </row>
    <row r="33" spans="2:8" x14ac:dyDescent="0.3">
      <c r="B33" s="12" t="s">
        <v>57</v>
      </c>
      <c r="C33" s="11"/>
    </row>
    <row r="34" spans="2:8" x14ac:dyDescent="0.3">
      <c r="B34" s="1" t="s">
        <v>160</v>
      </c>
    </row>
    <row r="35" spans="2:8" ht="33" x14ac:dyDescent="0.3">
      <c r="B35" s="33" t="s">
        <v>162</v>
      </c>
      <c r="C35" s="33" t="s">
        <v>163</v>
      </c>
      <c r="D35" s="158"/>
    </row>
    <row r="36" spans="2:8" ht="33" customHeight="1" x14ac:dyDescent="0.3">
      <c r="B36" s="15" t="s">
        <v>158</v>
      </c>
      <c r="C36" s="34">
        <v>706000</v>
      </c>
      <c r="D36" s="159"/>
    </row>
    <row r="37" spans="2:8" ht="33" x14ac:dyDescent="0.3">
      <c r="B37" s="33" t="s">
        <v>159</v>
      </c>
      <c r="C37" s="34">
        <v>811000</v>
      </c>
      <c r="D37" s="159"/>
    </row>
    <row r="38" spans="2:8" ht="33" x14ac:dyDescent="0.3">
      <c r="B38" s="33" t="s">
        <v>164</v>
      </c>
      <c r="C38" s="34">
        <v>969000</v>
      </c>
      <c r="D38" s="159"/>
    </row>
    <row r="39" spans="2:8" ht="33" x14ac:dyDescent="0.3">
      <c r="B39" s="33" t="s">
        <v>165</v>
      </c>
      <c r="C39" s="34">
        <v>1159000</v>
      </c>
      <c r="D39" s="159"/>
    </row>
    <row r="40" spans="2:8" ht="31.5" customHeight="1" x14ac:dyDescent="0.3">
      <c r="B40" s="33" t="s">
        <v>166</v>
      </c>
      <c r="C40" s="34">
        <v>1408000</v>
      </c>
      <c r="D40" s="159"/>
    </row>
    <row r="41" spans="2:8" ht="31.5" customHeight="1" x14ac:dyDescent="0.3">
      <c r="B41" s="33" t="s">
        <v>168</v>
      </c>
      <c r="C41" s="34">
        <v>1716000</v>
      </c>
      <c r="D41" s="159"/>
    </row>
    <row r="42" spans="2:8" ht="31.5" customHeight="1" x14ac:dyDescent="0.3">
      <c r="B42" s="33" t="s">
        <v>169</v>
      </c>
      <c r="C42" s="34">
        <v>2011000</v>
      </c>
      <c r="D42" s="159"/>
    </row>
    <row r="43" spans="2:8" x14ac:dyDescent="0.3">
      <c r="B43" s="17"/>
      <c r="C43" s="19"/>
      <c r="D43" s="17"/>
      <c r="E43" s="18"/>
      <c r="F43" s="18"/>
      <c r="G43" s="18"/>
      <c r="H43" s="18"/>
    </row>
    <row r="44" spans="2:8" x14ac:dyDescent="0.3">
      <c r="B44" s="31"/>
      <c r="C44" s="19" t="s">
        <v>139</v>
      </c>
      <c r="D44" s="18"/>
      <c r="E44" s="18"/>
      <c r="F44" s="18"/>
      <c r="G44" s="18"/>
      <c r="H44" s="18"/>
    </row>
    <row r="45" spans="2:8" x14ac:dyDescent="0.3">
      <c r="B45" s="20" t="s">
        <v>188</v>
      </c>
      <c r="C45" s="20" t="s">
        <v>140</v>
      </c>
      <c r="D45" s="20" t="s">
        <v>141</v>
      </c>
      <c r="E45" s="20" t="s">
        <v>142</v>
      </c>
      <c r="F45" s="21" t="s">
        <v>143</v>
      </c>
      <c r="G45" s="22" t="s">
        <v>144</v>
      </c>
    </row>
    <row r="46" spans="2:8" x14ac:dyDescent="0.3">
      <c r="B46" s="142" t="s">
        <v>145</v>
      </c>
      <c r="C46" s="23" t="s">
        <v>146</v>
      </c>
      <c r="D46" s="23">
        <v>30</v>
      </c>
      <c r="E46" s="23">
        <v>176</v>
      </c>
      <c r="F46" s="24">
        <v>81</v>
      </c>
      <c r="G46" s="25">
        <f>SUM(D46:F46)</f>
        <v>287</v>
      </c>
    </row>
    <row r="47" spans="2:8" x14ac:dyDescent="0.3">
      <c r="B47" s="142"/>
      <c r="C47" s="23" t="s">
        <v>147</v>
      </c>
      <c r="D47" s="35">
        <v>30</v>
      </c>
      <c r="E47" s="23">
        <v>137</v>
      </c>
      <c r="F47" s="24">
        <v>59</v>
      </c>
      <c r="G47" s="25">
        <f>SUM(D47:F47)</f>
        <v>226</v>
      </c>
    </row>
    <row r="48" spans="2:8" x14ac:dyDescent="0.3">
      <c r="B48" s="142"/>
      <c r="C48" s="23" t="s">
        <v>148</v>
      </c>
      <c r="D48" s="35">
        <v>30</v>
      </c>
      <c r="E48" s="23">
        <v>106</v>
      </c>
      <c r="F48" s="24">
        <v>44</v>
      </c>
      <c r="G48" s="25">
        <f>SUM(D48:F48)</f>
        <v>180</v>
      </c>
    </row>
    <row r="49" spans="2:8" x14ac:dyDescent="0.3">
      <c r="B49" s="142"/>
      <c r="C49" s="23" t="s">
        <v>149</v>
      </c>
      <c r="D49" s="35">
        <v>30</v>
      </c>
      <c r="E49" s="23">
        <v>81</v>
      </c>
      <c r="F49" s="24">
        <v>37</v>
      </c>
      <c r="G49" s="25">
        <f>SUM(D49:F49)</f>
        <v>148</v>
      </c>
    </row>
    <row r="50" spans="2:8" x14ac:dyDescent="0.3">
      <c r="B50" s="26" t="s">
        <v>150</v>
      </c>
      <c r="C50" s="18"/>
      <c r="D50" s="18"/>
      <c r="E50" s="18"/>
      <c r="F50" s="18"/>
      <c r="G50" s="18"/>
      <c r="H50" s="18"/>
    </row>
    <row r="51" spans="2:8" x14ac:dyDescent="0.3">
      <c r="B51" s="18"/>
      <c r="C51" s="26" t="s">
        <v>170</v>
      </c>
      <c r="D51" s="27"/>
      <c r="E51" s="27"/>
      <c r="F51" s="27"/>
      <c r="G51" s="27"/>
      <c r="H51" s="27"/>
    </row>
    <row r="52" spans="2:8" x14ac:dyDescent="0.3">
      <c r="B52" s="18"/>
      <c r="C52" s="28" t="s">
        <v>151</v>
      </c>
      <c r="D52" s="27"/>
      <c r="E52" s="27"/>
      <c r="F52" s="27"/>
      <c r="G52" s="27"/>
      <c r="H52" s="27"/>
    </row>
    <row r="53" spans="2:8" x14ac:dyDescent="0.3">
      <c r="B53" s="18"/>
      <c r="C53" s="26" t="s">
        <v>177</v>
      </c>
      <c r="D53" s="27"/>
      <c r="E53" s="27"/>
      <c r="F53" s="27"/>
      <c r="G53" s="27"/>
      <c r="H53" s="27"/>
    </row>
    <row r="54" spans="2:8" x14ac:dyDescent="0.3">
      <c r="B54" s="18"/>
      <c r="C54" s="26" t="s">
        <v>171</v>
      </c>
      <c r="D54" s="27"/>
      <c r="E54" s="27"/>
      <c r="F54" s="27"/>
      <c r="G54" s="27"/>
      <c r="H54" s="27"/>
    </row>
    <row r="55" spans="2:8" x14ac:dyDescent="0.3">
      <c r="B55" s="18"/>
      <c r="C55" s="27" t="s">
        <v>189</v>
      </c>
      <c r="D55" s="27"/>
      <c r="E55" s="27"/>
      <c r="F55" s="27"/>
      <c r="G55" s="27"/>
      <c r="H55" s="27"/>
    </row>
    <row r="56" spans="2:8" x14ac:dyDescent="0.3">
      <c r="B56" s="18"/>
      <c r="C56" s="26" t="s">
        <v>186</v>
      </c>
      <c r="D56" s="27"/>
      <c r="E56" s="27"/>
      <c r="F56" s="27"/>
      <c r="G56" s="27"/>
      <c r="H56" s="27"/>
    </row>
    <row r="57" spans="2:8" x14ac:dyDescent="0.3">
      <c r="B57" s="18"/>
      <c r="C57" s="28" t="s">
        <v>152</v>
      </c>
      <c r="D57" s="27"/>
      <c r="E57" s="27"/>
      <c r="F57" s="27"/>
      <c r="G57" s="27"/>
      <c r="H57" s="27"/>
    </row>
    <row r="58" spans="2:8" x14ac:dyDescent="0.3">
      <c r="B58" s="18"/>
      <c r="C58" s="27" t="s">
        <v>190</v>
      </c>
      <c r="D58" s="27"/>
      <c r="E58" s="27"/>
      <c r="F58" s="27"/>
      <c r="G58" s="27"/>
      <c r="H58" s="27"/>
    </row>
    <row r="59" spans="2:8" x14ac:dyDescent="0.3">
      <c r="B59" s="18"/>
      <c r="C59" s="26" t="s">
        <v>172</v>
      </c>
      <c r="D59" s="27"/>
      <c r="E59" s="27"/>
      <c r="F59" s="27"/>
      <c r="G59" s="27"/>
      <c r="H59" s="27"/>
    </row>
    <row r="60" spans="2:8" x14ac:dyDescent="0.3">
      <c r="B60" s="18"/>
      <c r="C60" s="26" t="s">
        <v>173</v>
      </c>
      <c r="D60" s="27"/>
      <c r="E60" s="27"/>
      <c r="F60" s="27"/>
      <c r="G60" s="27"/>
      <c r="H60" s="27"/>
    </row>
    <row r="61" spans="2:8" x14ac:dyDescent="0.3">
      <c r="B61" s="18"/>
      <c r="C61" s="26" t="s">
        <v>174</v>
      </c>
      <c r="D61" s="27"/>
      <c r="E61" s="27"/>
      <c r="F61" s="27"/>
      <c r="G61" s="27"/>
      <c r="H61" s="27"/>
    </row>
    <row r="62" spans="2:8" x14ac:dyDescent="0.3">
      <c r="B62" s="18"/>
      <c r="C62" s="28" t="s">
        <v>153</v>
      </c>
      <c r="D62" s="27"/>
      <c r="E62" s="27"/>
      <c r="F62" s="27"/>
      <c r="G62" s="27"/>
      <c r="H62" s="27"/>
    </row>
    <row r="63" spans="2:8" x14ac:dyDescent="0.3">
      <c r="B63" s="18"/>
      <c r="C63" s="26" t="s">
        <v>178</v>
      </c>
      <c r="D63" s="27"/>
      <c r="E63" s="27"/>
      <c r="F63" s="27"/>
      <c r="G63" s="27"/>
      <c r="H63" s="27"/>
    </row>
    <row r="64" spans="2:8" x14ac:dyDescent="0.3">
      <c r="B64" s="18"/>
      <c r="C64" s="26" t="s">
        <v>175</v>
      </c>
      <c r="D64" s="27"/>
      <c r="E64" s="27"/>
      <c r="F64" s="27"/>
      <c r="G64" s="27"/>
      <c r="H64" s="27"/>
    </row>
    <row r="65" spans="2:8" x14ac:dyDescent="0.3">
      <c r="B65" s="18"/>
      <c r="C65" s="26" t="s">
        <v>176</v>
      </c>
      <c r="D65" s="27"/>
      <c r="E65" s="27"/>
      <c r="F65" s="27"/>
      <c r="G65" s="27"/>
      <c r="H65" s="27"/>
    </row>
    <row r="66" spans="2:8" x14ac:dyDescent="0.3">
      <c r="B66" s="18"/>
      <c r="C66" s="26" t="s">
        <v>179</v>
      </c>
      <c r="D66" s="27"/>
      <c r="E66" s="27"/>
      <c r="F66" s="27"/>
      <c r="G66" s="27"/>
      <c r="H66" s="27"/>
    </row>
    <row r="67" spans="2:8" x14ac:dyDescent="0.3">
      <c r="B67" s="29" t="s">
        <v>154</v>
      </c>
      <c r="C67" s="30"/>
      <c r="D67" s="27"/>
      <c r="E67" s="27"/>
      <c r="F67" s="27"/>
      <c r="G67" s="27"/>
      <c r="H67" s="27"/>
    </row>
  </sheetData>
  <mergeCells count="10">
    <mergeCell ref="B28:D28"/>
    <mergeCell ref="B46:B49"/>
    <mergeCell ref="B2:G2"/>
    <mergeCell ref="B6:D6"/>
    <mergeCell ref="F6:F7"/>
    <mergeCell ref="G6:G7"/>
    <mergeCell ref="E6:E7"/>
    <mergeCell ref="B8:B27"/>
    <mergeCell ref="C8:C17"/>
    <mergeCell ref="C18:C26"/>
  </mergeCells>
  <phoneticPr fontId="1" type="noConversion"/>
  <pageMargins left="0.7" right="0.7" top="0.75" bottom="0.75" header="0.3" footer="0.3"/>
  <pageSetup paperSize="9" scale="71" orientation="landscape" r:id="rId1"/>
  <rowBreaks count="1" manualBreakCount="1">
    <brk id="30" min="1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41"/>
  <sheetViews>
    <sheetView view="pageBreakPreview" zoomScale="85" zoomScaleNormal="100" zoomScaleSheetLayoutView="85" workbookViewId="0">
      <selection activeCell="B2" sqref="B2:F2"/>
    </sheetView>
  </sheetViews>
  <sheetFormatPr defaultRowHeight="16.5" x14ac:dyDescent="0.3"/>
  <cols>
    <col min="1" max="1" width="1.25" style="1" customWidth="1"/>
    <col min="2" max="2" width="15" style="1" customWidth="1"/>
    <col min="3" max="3" width="63.75" style="1" customWidth="1"/>
    <col min="4" max="4" width="13.75" style="1" customWidth="1"/>
    <col min="5" max="5" width="12.5" style="1" customWidth="1"/>
    <col min="6" max="6" width="15" style="1" customWidth="1"/>
    <col min="7" max="16384" width="9" style="1"/>
  </cols>
  <sheetData>
    <row r="1" spans="2:6" ht="7.5" customHeight="1" x14ac:dyDescent="0.3"/>
    <row r="2" spans="2:6" ht="19.5" x14ac:dyDescent="0.3">
      <c r="B2" s="123" t="s">
        <v>60</v>
      </c>
      <c r="C2" s="123"/>
      <c r="D2" s="123"/>
      <c r="E2" s="123"/>
      <c r="F2" s="123"/>
    </row>
    <row r="3" spans="2:6" ht="19.5" x14ac:dyDescent="0.3">
      <c r="B3" s="4" t="s">
        <v>0</v>
      </c>
    </row>
    <row r="4" spans="2:6" ht="19.5" x14ac:dyDescent="0.3">
      <c r="B4" s="4" t="s">
        <v>1</v>
      </c>
    </row>
    <row r="5" spans="2:6" ht="7.5" customHeight="1" x14ac:dyDescent="0.3"/>
    <row r="6" spans="2:6" x14ac:dyDescent="0.3">
      <c r="B6" s="124" t="s">
        <v>29</v>
      </c>
      <c r="C6" s="124" t="s">
        <v>40</v>
      </c>
      <c r="D6" s="125" t="s">
        <v>61</v>
      </c>
      <c r="E6" s="125" t="s">
        <v>195</v>
      </c>
      <c r="F6" s="125" t="s">
        <v>5</v>
      </c>
    </row>
    <row r="7" spans="2:6" x14ac:dyDescent="0.3">
      <c r="B7" s="124"/>
      <c r="C7" s="124"/>
      <c r="D7" s="124"/>
      <c r="E7" s="124"/>
      <c r="F7" s="124"/>
    </row>
    <row r="8" spans="2:6" x14ac:dyDescent="0.3">
      <c r="B8" s="147" t="s">
        <v>65</v>
      </c>
      <c r="C8" s="88" t="s">
        <v>66</v>
      </c>
      <c r="D8" s="155"/>
      <c r="E8" s="146"/>
      <c r="F8" s="151"/>
    </row>
    <row r="9" spans="2:6" x14ac:dyDescent="0.3">
      <c r="B9" s="148"/>
      <c r="C9" s="76" t="s">
        <v>67</v>
      </c>
      <c r="D9" s="155"/>
      <c r="E9" s="146"/>
      <c r="F9" s="151"/>
    </row>
    <row r="10" spans="2:6" x14ac:dyDescent="0.3">
      <c r="B10" s="148"/>
      <c r="C10" s="82" t="s">
        <v>68</v>
      </c>
      <c r="D10" s="155"/>
      <c r="E10" s="146"/>
      <c r="F10" s="151"/>
    </row>
    <row r="11" spans="2:6" x14ac:dyDescent="0.3">
      <c r="B11" s="149"/>
      <c r="C11" s="99" t="s">
        <v>69</v>
      </c>
      <c r="D11" s="156"/>
      <c r="E11" s="152"/>
      <c r="F11" s="153"/>
    </row>
    <row r="12" spans="2:6" x14ac:dyDescent="0.3">
      <c r="B12" s="147" t="s">
        <v>70</v>
      </c>
      <c r="C12" s="70" t="s">
        <v>71</v>
      </c>
      <c r="D12" s="154"/>
      <c r="E12" s="145"/>
      <c r="F12" s="150"/>
    </row>
    <row r="13" spans="2:6" x14ac:dyDescent="0.3">
      <c r="B13" s="148"/>
      <c r="C13" s="76" t="s">
        <v>72</v>
      </c>
      <c r="D13" s="155"/>
      <c r="E13" s="146"/>
      <c r="F13" s="151"/>
    </row>
    <row r="14" spans="2:6" x14ac:dyDescent="0.3">
      <c r="B14" s="148"/>
      <c r="C14" s="76" t="s">
        <v>73</v>
      </c>
      <c r="D14" s="155"/>
      <c r="E14" s="146"/>
      <c r="F14" s="151"/>
    </row>
    <row r="15" spans="2:6" x14ac:dyDescent="0.3">
      <c r="B15" s="148"/>
      <c r="C15" s="76" t="s">
        <v>74</v>
      </c>
      <c r="D15" s="155"/>
      <c r="E15" s="146"/>
      <c r="F15" s="151"/>
    </row>
    <row r="16" spans="2:6" x14ac:dyDescent="0.3">
      <c r="B16" s="148"/>
      <c r="C16" s="76" t="s">
        <v>75</v>
      </c>
      <c r="D16" s="155"/>
      <c r="E16" s="146"/>
      <c r="F16" s="151"/>
    </row>
    <row r="17" spans="2:6" x14ac:dyDescent="0.3">
      <c r="B17" s="148"/>
      <c r="C17" s="76" t="s">
        <v>76</v>
      </c>
      <c r="D17" s="155"/>
      <c r="E17" s="146"/>
      <c r="F17" s="151"/>
    </row>
    <row r="18" spans="2:6" x14ac:dyDescent="0.3">
      <c r="B18" s="148"/>
      <c r="C18" s="76" t="s">
        <v>77</v>
      </c>
      <c r="D18" s="155"/>
      <c r="E18" s="146"/>
      <c r="F18" s="151"/>
    </row>
    <row r="19" spans="2:6" x14ac:dyDescent="0.3">
      <c r="B19" s="148"/>
      <c r="C19" s="82" t="s">
        <v>78</v>
      </c>
      <c r="D19" s="155"/>
      <c r="E19" s="146"/>
      <c r="F19" s="151"/>
    </row>
    <row r="20" spans="2:6" x14ac:dyDescent="0.3">
      <c r="B20" s="148"/>
      <c r="C20" s="76" t="s">
        <v>79</v>
      </c>
      <c r="D20" s="155"/>
      <c r="E20" s="146"/>
      <c r="F20" s="151"/>
    </row>
    <row r="21" spans="2:6" x14ac:dyDescent="0.3">
      <c r="B21" s="149"/>
      <c r="C21" s="99" t="s">
        <v>80</v>
      </c>
      <c r="D21" s="156"/>
      <c r="E21" s="152"/>
      <c r="F21" s="153"/>
    </row>
    <row r="22" spans="2:6" x14ac:dyDescent="0.3">
      <c r="B22" s="147" t="s">
        <v>81</v>
      </c>
      <c r="C22" s="70" t="s">
        <v>82</v>
      </c>
      <c r="D22" s="154"/>
      <c r="E22" s="145"/>
      <c r="F22" s="150"/>
    </row>
    <row r="23" spans="2:6" x14ac:dyDescent="0.3">
      <c r="B23" s="148"/>
      <c r="C23" s="76" t="s">
        <v>83</v>
      </c>
      <c r="D23" s="155"/>
      <c r="E23" s="146"/>
      <c r="F23" s="151"/>
    </row>
    <row r="24" spans="2:6" x14ac:dyDescent="0.3">
      <c r="B24" s="148"/>
      <c r="C24" s="76" t="s">
        <v>194</v>
      </c>
      <c r="D24" s="155"/>
      <c r="E24" s="146"/>
      <c r="F24" s="151"/>
    </row>
    <row r="25" spans="2:6" x14ac:dyDescent="0.3">
      <c r="B25" s="148"/>
      <c r="C25" s="76" t="s">
        <v>84</v>
      </c>
      <c r="D25" s="155"/>
      <c r="E25" s="146"/>
      <c r="F25" s="151"/>
    </row>
    <row r="26" spans="2:6" x14ac:dyDescent="0.3">
      <c r="B26" s="148"/>
      <c r="C26" s="82" t="s">
        <v>85</v>
      </c>
      <c r="D26" s="155"/>
      <c r="E26" s="146"/>
      <c r="F26" s="151"/>
    </row>
    <row r="27" spans="2:6" x14ac:dyDescent="0.3">
      <c r="B27" s="148"/>
      <c r="C27" s="76" t="s">
        <v>86</v>
      </c>
      <c r="D27" s="155"/>
      <c r="E27" s="146"/>
      <c r="F27" s="151"/>
    </row>
    <row r="28" spans="2:6" x14ac:dyDescent="0.3">
      <c r="B28" s="148"/>
      <c r="C28" s="76" t="s">
        <v>87</v>
      </c>
      <c r="D28" s="155"/>
      <c r="E28" s="146"/>
      <c r="F28" s="151"/>
    </row>
    <row r="29" spans="2:6" x14ac:dyDescent="0.3">
      <c r="B29" s="148"/>
      <c r="C29" s="76" t="s">
        <v>88</v>
      </c>
      <c r="D29" s="155"/>
      <c r="E29" s="146"/>
      <c r="F29" s="151"/>
    </row>
    <row r="30" spans="2:6" x14ac:dyDescent="0.3">
      <c r="B30" s="148"/>
      <c r="C30" s="76" t="s">
        <v>89</v>
      </c>
      <c r="D30" s="155"/>
      <c r="E30" s="146"/>
      <c r="F30" s="151"/>
    </row>
    <row r="31" spans="2:6" x14ac:dyDescent="0.3">
      <c r="B31" s="148"/>
      <c r="C31" s="76" t="s">
        <v>90</v>
      </c>
      <c r="D31" s="155"/>
      <c r="E31" s="146"/>
      <c r="F31" s="151"/>
    </row>
    <row r="32" spans="2:6" x14ac:dyDescent="0.3">
      <c r="B32" s="149"/>
      <c r="C32" s="99" t="s">
        <v>91</v>
      </c>
      <c r="D32" s="156"/>
      <c r="E32" s="152"/>
      <c r="F32" s="153"/>
    </row>
    <row r="33" spans="2:6" x14ac:dyDescent="0.3">
      <c r="B33" s="147" t="s">
        <v>92</v>
      </c>
      <c r="C33" s="70" t="s">
        <v>93</v>
      </c>
      <c r="D33" s="154"/>
      <c r="E33" s="145"/>
      <c r="F33" s="150"/>
    </row>
    <row r="34" spans="2:6" x14ac:dyDescent="0.3">
      <c r="B34" s="149"/>
      <c r="C34" s="122" t="s">
        <v>94</v>
      </c>
      <c r="D34" s="155"/>
      <c r="E34" s="146"/>
      <c r="F34" s="151"/>
    </row>
    <row r="35" spans="2:6" x14ac:dyDescent="0.3">
      <c r="B35" s="140" t="s">
        <v>26</v>
      </c>
      <c r="C35" s="157"/>
      <c r="D35" s="51"/>
      <c r="E35" s="60">
        <f>SUM(E8:E34)</f>
        <v>0</v>
      </c>
      <c r="F35" s="40"/>
    </row>
    <row r="36" spans="2:6" x14ac:dyDescent="0.3">
      <c r="F36" s="8"/>
    </row>
    <row r="37" spans="2:6" x14ac:dyDescent="0.3">
      <c r="B37" s="1" t="s">
        <v>39</v>
      </c>
      <c r="D37" s="13"/>
      <c r="E37" s="13"/>
    </row>
    <row r="38" spans="2:6" ht="16.5" customHeight="1" x14ac:dyDescent="0.3">
      <c r="B38" s="1" t="s">
        <v>124</v>
      </c>
      <c r="D38" s="14"/>
      <c r="E38" s="13"/>
    </row>
    <row r="39" spans="2:6" x14ac:dyDescent="0.3">
      <c r="B39" s="1" t="s">
        <v>185</v>
      </c>
      <c r="D39" s="14"/>
      <c r="E39" s="13"/>
    </row>
    <row r="40" spans="2:6" x14ac:dyDescent="0.3">
      <c r="D40" s="13"/>
      <c r="E40" s="13"/>
    </row>
    <row r="41" spans="2:6" x14ac:dyDescent="0.3">
      <c r="D41" s="13"/>
      <c r="E41" s="13"/>
    </row>
  </sheetData>
  <mergeCells count="23">
    <mergeCell ref="B2:F2"/>
    <mergeCell ref="B6:B7"/>
    <mergeCell ref="C6:C7"/>
    <mergeCell ref="D6:D7"/>
    <mergeCell ref="E6:E7"/>
    <mergeCell ref="F6:F7"/>
    <mergeCell ref="B35:C35"/>
    <mergeCell ref="B8:B11"/>
    <mergeCell ref="B12:B21"/>
    <mergeCell ref="B33:B34"/>
    <mergeCell ref="D33:D34"/>
    <mergeCell ref="E33:E34"/>
    <mergeCell ref="B22:B32"/>
    <mergeCell ref="F33:F34"/>
    <mergeCell ref="E8:E11"/>
    <mergeCell ref="F8:F11"/>
    <mergeCell ref="D12:D21"/>
    <mergeCell ref="E12:E21"/>
    <mergeCell ref="F12:F21"/>
    <mergeCell ref="D8:D11"/>
    <mergeCell ref="D22:D32"/>
    <mergeCell ref="E22:E32"/>
    <mergeCell ref="F22:F32"/>
  </mergeCells>
  <phoneticPr fontId="1" type="noConversion"/>
  <pageMargins left="0.7" right="0.7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6</vt:i4>
      </vt:variant>
    </vt:vector>
  </HeadingPairs>
  <TitlesOfParts>
    <vt:vector size="10" baseType="lpstr">
      <vt:lpstr>종합</vt:lpstr>
      <vt:lpstr>1. 인건비</vt:lpstr>
      <vt:lpstr>2-1. 경비</vt:lpstr>
      <vt:lpstr>2-2. 외주용역비</vt:lpstr>
      <vt:lpstr>'1. 인건비'!Print_Area</vt:lpstr>
      <vt:lpstr>'2-1. 경비'!Print_Area</vt:lpstr>
      <vt:lpstr>'2-2. 외주용역비'!Print_Area</vt:lpstr>
      <vt:lpstr>종합!Print_Area</vt:lpstr>
      <vt:lpstr>'1. 인건비'!Print_Titles</vt:lpstr>
      <vt:lpstr>'2-2. 외주용역비'!Print_Titles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Cho_Jangyul</dc:creator>
  <cp:lastModifiedBy>USER</cp:lastModifiedBy>
  <cp:lastPrinted>2020-07-06T00:40:37Z</cp:lastPrinted>
  <dcterms:created xsi:type="dcterms:W3CDTF">2009-08-19T10:55:27Z</dcterms:created>
  <dcterms:modified xsi:type="dcterms:W3CDTF">2020-09-07T08:13:48Z</dcterms:modified>
</cp:coreProperties>
</file>